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Monthly model" sheetId="3" state="visible" r:id="rId5"/>
    <sheet name="Action Plan" sheetId="4" state="visible" r:id="rId6"/>
  </sheets>
  <definedNames>
    <definedName function="false" hidden="false" localSheetId="3" name="_xlnm.Print_Area" vbProcedure="false">'Action Plan'!$B$2:$G$12</definedName>
    <definedName function="false" hidden="false" localSheetId="0" name="_xlnm.Print_Area" vbProcedure="false">Dashboard!$B$2:$G$20</definedName>
    <definedName function="false" hidden="false" localSheetId="1" name="_xlnm.Print_Area" vbProcedure="false">Inputs!$B$2:$D$16</definedName>
    <definedName function="false" hidden="false" localSheetId="2" name="_xlnm.Print_Area" vbProcedure="false">'Monthly model'!$B$2:$H$18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Epiphany Dynamics</author>
  </authors>
  <commentList>
    <comment ref="C11" authorId="0">
      <text>
        <r>
          <rPr>
            <sz val="10"/>
            <rFont val="Arial"/>
            <family val="2"/>
          </rPr>
          <t xml:space="preserve">Calculated from Monthly model!G6:G17. Change those flags, not this formula.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57</xdr:colOff>
                <xdr:row>0</xdr:row>
                <xdr:rowOff>2</xdr:rowOff>
              </xdr:from>
              <xdr:to>
                <xdr:col>2</xdr:col>
                <xdr:colOff>-110</xdr:colOff>
                <xdr:row>2</xdr:row>
                <xdr:rowOff>23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<sst xmlns="http://schemas.openxmlformats.org/spreadsheetml/2006/main" count="130" uniqueCount="89">
  <si>
    <t xml:space="preserve">Missed Call Monthly Report</t>
  </si>
  <si>
    <t xml:space="preserve">Revenue exposure model, not measured loss or guaranteed recovery</t>
  </si>
  <si>
    <t xml:space="preserve">COVERAGE OPTIONS (enter your own monthly costs in yellow)</t>
  </si>
  <si>
    <t xml:space="preserve">Option</t>
  </si>
  <si>
    <t xml:space="preserve">Monthly cost</t>
  </si>
  <si>
    <t xml:space="preserve">Cost / exposure</t>
  </si>
  <si>
    <t xml:space="preserve">Read this as a comparison, not a return</t>
  </si>
  <si>
    <t xml:space="preserve">Your shop now</t>
  </si>
  <si>
    <t xml:space="preserve">Evening receptionist</t>
  </si>
  <si>
    <t xml:space="preserve">Answering service</t>
  </si>
  <si>
    <t xml:space="preserve">Overflow / after-hours</t>
  </si>
  <si>
    <t xml:space="preserve">Voice assistant</t>
  </si>
  <si>
    <t xml:space="preserve">  Next: check your records and the Storm Surge Beginner's Guide before choosing software.</t>
  </si>
  <si>
    <t xml:space="preserve">  Pair with the Call Flow spec and the Voice Vendor Scorecard. Free 30-minute audit: book.epiphanydynamics.ai</t>
  </si>
  <si>
    <t xml:space="preserve">  Cost / exposure compares cost with modeled gross revenue. Actual recovery, profit margins, and results can differ.</t>
  </si>
  <si>
    <t xml:space="preserve">Type only in the yellow cells</t>
  </si>
  <si>
    <t xml:space="preserve">Use the same time period and sales-call scope for every input.</t>
  </si>
  <si>
    <t xml:space="preserve">Input</t>
  </si>
  <si>
    <t xml:space="preserve">Your number</t>
  </si>
  <si>
    <t xml:space="preserve">Where to get it</t>
  </si>
  <si>
    <t xml:space="preserve">Average monthly inbound sales calls</t>
  </si>
  <si>
    <t xml:space="preserve">Your phone report for the same period. Exclude service, spam, and other non-sales calls.</t>
  </si>
  <si>
    <t xml:space="preserve">Percent of calls missed</t>
  </si>
  <si>
    <t xml:space="preserve">Missed sales calls / inbound sales calls. Count each miss once; include after hours.</t>
  </si>
  <si>
    <t xml:space="preserve">Average job value ($)</t>
  </si>
  <si>
    <t xml:space="preserve">Average revenue per won job in the same sales group. Use your records, not a benchmark.</t>
  </si>
  <si>
    <t xml:space="preserve">Close rate on answered calls</t>
  </si>
  <si>
    <t xml:space="preserve">Won jobs / answered sales calls in the same period. This is only an estimate for missed calls.</t>
  </si>
  <si>
    <t xml:space="preserve">Storm surge call multiplier</t>
  </si>
  <si>
    <t xml:space="preserve">Expected surge volume / normal monthly volume. Use 1 for no change; this is an assumption.</t>
  </si>
  <si>
    <t xml:space="preserve">Selected surge months (calculated)</t>
  </si>
  <si>
    <t xml:space="preserve">Choose Yes/No on Monthly model. This count updates itself; do not type here.</t>
  </si>
  <si>
    <t xml:space="preserve">Input status</t>
  </si>
  <si>
    <t xml:space="preserve">Complete the yellow inputs and each Yes/No flag. Fix invalid values before using results.</t>
  </si>
  <si>
    <t xml:space="preserve">Model: missed calls = calls x missed rate. Modeled jobs = missed calls x close rate. Revenue exposure = modeled jobs x job value. Annual total combines normal and selected surge months. The model holds missed rate, close rate, and job value constant; real results can differ. This is not measured loss, profit, a minimum, or a recovery promise. Costs are your inputs. Compare margins and likely recovery before buying. Never paste keys, passwords, or customer details here.</t>
  </si>
  <si>
    <t xml:space="preserve">Monthly model: 12 months from your Inputs</t>
  </si>
  <si>
    <t xml:space="preserve">Choose Yes/No for each month. Both yearly totals use the same selections.</t>
  </si>
  <si>
    <t xml:space="preserve">Month</t>
  </si>
  <si>
    <t xml:space="preserve">Calls</t>
  </si>
  <si>
    <t xml:space="preserve">Missed</t>
  </si>
  <si>
    <t xml:space="preserve">Modeled jobs</t>
  </si>
  <si>
    <t xml:space="preserve">Revenue exposure</t>
  </si>
  <si>
    <t xml:space="preserve">Surge?</t>
  </si>
  <si>
    <t xml:space="preserve">Notes / instruction</t>
  </si>
  <si>
    <t xml:space="preserve">Jan</t>
  </si>
  <si>
    <t xml:space="preserve">No</t>
  </si>
  <si>
    <t xml:space="preserve">Choose Yes only for a surge month. No = normal month.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</si>
  <si>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</si>
  <si>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</si>
  <si>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</si>
  <si>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</si>
  <si>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</si>
  <si>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</si>
  <si>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</si>
  <si>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</si>
  <si>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</si>
  <si>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</si>
  <si>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</si>
  <si>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Action Plan: prioritized next steps</t>
  </si>
  <si>
    <t xml:space="preserve">Suggested actions. Assign a person and confirm the timing before use.</t>
  </si>
  <si>
    <t xml:space="preserve">Priority</t>
  </si>
  <si>
    <t xml:space="preserve">Action</t>
  </si>
  <si>
    <t xml:space="preserve">Pillar</t>
  </si>
  <si>
    <t xml:space="preserve">Timeline</t>
  </si>
  <si>
    <t xml:space="preserve">Owner</t>
  </si>
  <si>
    <t xml:space="preserve">Status</t>
  </si>
  <si>
    <t xml:space="preserve">High</t>
  </si>
  <si>
    <t xml:space="preserve">Fill Inputs using one matching period and sales-call group. Count missed calls only once.</t>
  </si>
  <si>
    <t xml:space="preserve">Numbers</t>
  </si>
  <si>
    <t xml:space="preserve">This week</t>
  </si>
  <si>
    <t xml:space="preserve">To do</t>
  </si>
  <si>
    <t xml:space="preserve">Print the Storm Surge Beginner's Guide and keep a copy at every phone before the next named storm.</t>
  </si>
  <si>
    <t xml:space="preserve">Process</t>
  </si>
  <si>
    <t xml:space="preserve">Office</t>
  </si>
  <si>
    <t xml:space="preserve">Compare real costs, likely recovery, and margins. Write the Call Flow spec before choosing a vendor.</t>
  </si>
  <si>
    <t xml:space="preserve">2 weeks</t>
  </si>
  <si>
    <t xml:space="preserve">Medium</t>
  </si>
  <si>
    <t xml:space="preserve">Score any voice vendor with the Voice Vendor Scorecard. Fail them if CRM write-back is notes-only.</t>
  </si>
  <si>
    <t xml:space="preserve">Vendor</t>
  </si>
  <si>
    <t xml:space="preserve">Name primary and backup roles. Keep their direct numbers in the restricted roster, not this workbook.</t>
  </si>
  <si>
    <t xml:space="preserve">After hours</t>
  </si>
  <si>
    <t xml:space="preserve">Ops</t>
  </si>
  <si>
    <t xml:space="preserve">Add a storm event tag in the CRM so the surge is measurable two weeks later.</t>
  </si>
  <si>
    <t xml:space="preserve">CRM</t>
  </si>
  <si>
    <t xml:space="preserve">1 week</t>
  </si>
  <si>
    <t xml:space="preserve">Low</t>
  </si>
  <si>
    <t xml:space="preserve">Book the free 30-minute audit with the figures this workbook produced.</t>
  </si>
  <si>
    <t xml:space="preserve">Review</t>
  </si>
  <si>
    <t xml:space="preserve">This month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</si>
</sst>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\$#,##0"/>
    <numFmt numFmtId="167" formatCode="0.0%"/>
    <numFmt numFmtId="168" formatCode="0"/>
    <numFmt numFmtId="169" formatCode="0%"/>
    <numFmt numFmtId="170" formatCode="0.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0"/>
      <color rgb="FFFFFFFF"/>
      <name val="Instrument Serif"/>
      <family val="0"/>
      <charset val="1"/>
    </font>
    <font>
      <sz val="10"/>
      <color rgb="FFC8C7C0"/>
      <name val="Geist"/>
      <family val="0"/>
      <charset val="1"/>
    </font>
    <font>
      <b val="true"/>
      <sz val="11"/>
      <color rgb="FF121210"/>
      <name val="Geist Mono"/>
      <family val="0"/>
      <charset val="1"/>
    </font>
    <font>
      <sz val="11"/>
      <color theme="1"/>
      <name val="Geist Mono"/>
      <family val="0"/>
      <charset val="1"/>
    </font>
    <font>
      <b val="true"/>
      <sz val="11"/>
      <color rgb="FF121210"/>
      <name val="Geist"/>
      <family val="0"/>
      <charset val="1"/>
    </font>
    <font>
      <b val="true"/>
      <sz val="10"/>
      <color rgb="FFFFFFFF"/>
      <name val="Geist"/>
      <family val="0"/>
      <charset val="1"/>
    </font>
    <font>
      <b val="true"/>
      <sz val="12"/>
      <color rgb="FF121210"/>
      <name val="Geist"/>
      <family val="0"/>
      <charset val="1"/>
    </font>
    <font>
      <b val="true"/>
      <sz val="14"/>
      <color rgb="FF121210"/>
      <name val="Geist Mono"/>
      <family val="0"/>
      <charset val="1"/>
    </font>
    <font>
      <sz val="12"/>
      <color rgb="FF121210"/>
      <name val="Geist Mono"/>
      <family val="0"/>
      <charset val="1"/>
    </font>
    <font>
      <sz val="11"/>
      <color rgb="FF121210"/>
      <name val="Geist Mono"/>
      <family val="0"/>
      <charset val="1"/>
    </font>
    <font>
      <b val="true"/>
      <sz val="12"/>
      <color rgb="FFFFFFFF"/>
      <name val="Geist"/>
      <family val="0"/>
      <charset val="1"/>
    </font>
    <font>
      <sz val="11"/>
      <color rgb="FF121210"/>
      <name val="Geist"/>
      <family val="0"/>
      <charset val="1"/>
    </font>
    <font>
      <b val="true"/>
      <sz val="11"/>
      <color rgb="FFFFFFFF"/>
      <name val="Geist"/>
      <family val="0"/>
      <charset val="1"/>
    </font>
    <font>
      <b val="true"/>
      <sz val="16"/>
      <color rgb="FF121210"/>
      <name val="Geist Mono"/>
      <family val="0"/>
      <charset val="1"/>
    </font>
    <font>
      <sz val="11"/>
      <color theme="1"/>
      <name val="Geist"/>
      <family val="2"/>
      <charset val="1"/>
    </font>
    <font>
      <sz val="11"/>
      <color theme="1"/>
      <name val="Geist Mono"/>
      <family val="2"/>
      <charset val="1"/>
    </font>
    <font>
      <sz val="12"/>
      <color rgb="FF121210"/>
      <name val="Geist"/>
      <family val="0"/>
      <charset val="1"/>
    </font>
    <font>
      <sz val="10"/>
      <name val="Arial"/>
      <family val="2"/>
    </font>
    <font>
      <b val="true"/>
      <sz val="14"/>
      <color rgb="FFFFFFFF"/>
      <name val="Geist Mono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21210"/>
        <bgColor rgb="FF000000"/>
      </patternFill>
    </fill>
    <fill>
      <patternFill patternType="solid">
        <fgColor rgb="FFE8E6DC"/>
        <bgColor rgb="FFE6E4DC"/>
      </patternFill>
    </fill>
    <fill>
      <patternFill patternType="solid">
        <fgColor rgb="FFF7F6F0"/>
        <bgColor rgb="FFF2F1EB"/>
      </patternFill>
    </fill>
    <fill>
      <patternFill patternType="solid">
        <fgColor rgb="FF2A2926"/>
        <bgColor rgb="FF333300"/>
      </patternFill>
    </fill>
    <fill>
      <patternFill patternType="solid">
        <fgColor rgb="FFEFEDE4"/>
        <bgColor rgb="FFF2F1EB"/>
      </patternFill>
    </fill>
    <fill>
      <patternFill patternType="solid">
        <fgColor rgb="FFFFF4CC"/>
        <bgColor rgb="FFF2F1EB"/>
      </patternFill>
    </fill>
    <fill>
      <patternFill patternType="solid">
        <fgColor rgb="FFFFFFFF"/>
        <bgColor rgb="FFF7F6F0"/>
      </patternFill>
    </fill>
    <fill>
      <patternFill patternType="solid">
        <fgColor rgb="FFF2F1EB"/>
        <bgColor rgb="FFEFEDE4"/>
      </patternFill>
    </fill>
    <fill>
      <patternFill patternType="solid">
        <fgColor rgb="FFE6E4DC"/>
        <bgColor rgb="FFE8E6D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4D2C8"/>
      </left>
      <right style="thin">
        <color rgb="FFD4D2C8"/>
      </right>
      <top style="thin">
        <color rgb="FFD4D2C8"/>
      </top>
      <bottom style="thin">
        <color rgb="FFD4D2C8"/>
      </bottom>
      <diagonal/>
    </border>
    <border diagonalUp="false" diagonalDown="false">
      <left style="medium">
        <color rgb="FF121210"/>
      </left>
      <right style="medium">
        <color rgb="FF121210"/>
      </right>
      <top style="medium">
        <color rgb="FF121210"/>
      </top>
      <bottom style="medium">
        <color rgb="FF12121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7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7C0"/>
      <rgbColor rgb="FF808080"/>
      <rgbColor rgb="FF9999FF"/>
      <rgbColor rgb="FF993366"/>
      <rgbColor rgb="FFFFF4CC"/>
      <rgbColor rgb="FFF2F1EB"/>
      <rgbColor rgb="FF660066"/>
      <rgbColor rgb="FFFF8080"/>
      <rgbColor rgb="FF0066CC"/>
      <rgbColor rgb="FFD4D2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6F0"/>
      <rgbColor rgb="FFEFEDE4"/>
      <rgbColor rgb="FFE8E6DC"/>
      <rgbColor rgb="FF99CCFF"/>
      <rgbColor rgb="FFFF99CC"/>
      <rgbColor rgb="FFCC99FF"/>
      <rgbColor rgb="FFE6E4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21210"/>
      <rgbColor rgb="FF333300"/>
      <rgbColor rgb="FF993300"/>
      <rgbColor rgb="FF993366"/>
      <rgbColor rgb="FF333399"/>
      <rgbColor rgb="FF2A29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1210"/>
    <pageSetUpPr fitToPage="true"/>
  </sheetPr>
  <dimension ref="B1:N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2"/>
    <col collapsed="false" customWidth="true" hidden="false" outlineLevel="0" max="6" min="3" style="1" width="18"/>
    <col collapsed="false" customWidth="true" hidden="false" outlineLevel="0" max="7" min="7" style="1" width="22"/>
    <col collapsed="false" customWidth="true" hidden="false" outlineLevel="0" max="8" min="8" style="1" width="3"/>
    <col collapsed="false" customWidth="true" hidden="true" outlineLevel="0" max="14" min="9" style="1" width="13"/>
  </cols>
  <sheetData>
    <row r="1" customFormat="false" ht="7.5" hidden="false" customHeight="true" outlineLevel="0" collapsed="false"/>
    <row r="2" customFormat="false" ht="36" hidden="false" customHeight="true" outlineLevel="0" collapsed="false">
      <c r="B2" s="2" t="s">
        <v>0</v>
      </c>
      <c r="C2" s="2"/>
      <c r="D2" s="2"/>
      <c r="E2" s="2"/>
      <c r="F2" s="2"/>
      <c r="G2" s="2"/>
    </row>
    <row r="3" customFormat="false" ht="18" hidden="false" customHeight="true" outlineLevel="0" collapsed="false">
      <c r="B3" s="3" t="s">
        <v>1</v>
      </c>
      <c r="C3" s="3"/>
      <c r="D3" s="3"/>
      <c r="E3" s="3"/>
      <c r="F3" s="3"/>
      <c r="G3" s="3"/>
    </row>
    <row r="4" customFormat="false" ht="24" hidden="false" customHeight="true" outlineLevel="0" collapsed="false">
      <c r="B4" s="4" t="str">
        <f aca="false">"MODEL STATUS: "&amp;Inputs!C12</f>
        <v>MODEL STATUS: ENTER INPUTS</v>
      </c>
      <c r="C4" s="4"/>
      <c r="D4" s="4"/>
      <c r="E4" s="4"/>
      <c r="F4" s="4"/>
      <c r="G4" s="4"/>
    </row>
    <row r="5" customFormat="false" ht="7.5" hidden="false" customHeight="true" outlineLevel="0" collapsed="false"/>
    <row r="6" customFormat="false" ht="21.75" hidden="false" customHeight="true" outlineLevel="0" collapsed="false">
      <c r="B6" s="5" t="str">
        <f aca="false">"Missed / month"&amp;CHAR(10)&amp;IF(Inputs!$C$12="READY",TEXT(I6,"0.0"),IF(Inputs!$C$12="ENTER INPUTS","-","Check inputs"))&amp;CHAR(10)&amp;"calls x missed rate"</f>
        <v>Missed / month
-
calls x missed rate</v>
      </c>
      <c r="C6" s="5" t="str">
        <f aca="false">"Jobs / month"&amp;CHAR(10)&amp;IF(Inputs!$C$12="READY",TEXT(J6,"0.0"),IF(Inputs!$C$12="ENTER INPUTS","-","Check inputs"))&amp;CHAR(10)&amp;"modeled, not lost jobs"</f>
        <v>Jobs / month
-
modeled, not lost jobs</v>
      </c>
      <c r="D6" s="5" t="str">
        <f aca="false">"Revenue / month"&amp;CHAR(10)&amp;IF(Inputs!$C$12="READY",TEXT(K6,"$#,##0"),IF(Inputs!$C$12="ENTER INPUTS","-","Check inputs"))&amp;CHAR(10)&amp;"modeled exposure"</f>
        <v>Revenue / month
-
modeled exposure</v>
      </c>
      <c r="E6" s="5" t="str">
        <f aca="false">"Revenue / year (flat)"&amp;CHAR(10)&amp;IF(Inputs!$C$12="READY",TEXT(L6,"$#,##0"),IF(Inputs!$C$12="ENTER INPUTS","-","Check inputs"))&amp;CHAR(10)&amp;"modeled, no surge"</f>
        <v>Revenue / year (flat)
-
modeled, no surge</v>
      </c>
      <c r="F6" s="5" t="str">
        <f aca="false">"One surge month"&amp;CHAR(10)&amp;IF(Inputs!$C$12="READY",TEXT(M6,"$#,##0"),IF(Inputs!$C$12="ENTER INPUTS","-","Check inputs"))&amp;CHAR(10)&amp;"modeled exposure"</f>
        <v>One surge month
-
modeled exposure</v>
      </c>
      <c r="G6" s="5" t="str">
        <f aca="false">"Year with surges"&amp;CHAR(10)&amp;IF(Inputs!$C$12="READY",TEXT(N6,"$#,##0"),IF(Inputs!$C$12="ENTER INPUTS","-","Check inputs"))&amp;CHAR(10)&amp;"modeled exposure"</f>
        <v>Year with surges
-
modeled exposure</v>
      </c>
      <c r="I6" s="6" t="str">
        <f aca="false">IF(Inputs!$C$12="READY",Inputs!C6*Inputs!C7,"-")</f>
        <v>-</v>
      </c>
      <c r="J6" s="6" t="str">
        <f aca="false">IF(Inputs!$C$12="READY",I6*Inputs!C9,"-")</f>
        <v>-</v>
      </c>
      <c r="K6" s="6" t="str">
        <f aca="false">IF(Inputs!$C$12="READY",J6*Inputs!C8,"-")</f>
        <v>-</v>
      </c>
      <c r="L6" s="6" t="str">
        <f aca="false">IF(Inputs!$C$12="READY",K6*12,"-")</f>
        <v>-</v>
      </c>
      <c r="M6" s="6" t="str">
        <f aca="false">IF(Inputs!$C$12="READY",K6*MAX(Inputs!C10,1),"-")</f>
        <v>-</v>
      </c>
      <c r="N6" s="6" t="str">
        <f aca="false">IF(Inputs!$C$12="READY",K6*(12-Inputs!C11)+M6*Inputs!C11,"-")</f>
        <v>-</v>
      </c>
    </row>
    <row r="7" customFormat="false" ht="39.75" hidden="false" customHeight="true" outlineLevel="0" collapsed="false">
      <c r="B7" s="5"/>
      <c r="C7" s="5"/>
      <c r="D7" s="5"/>
      <c r="E7" s="5"/>
      <c r="F7" s="5"/>
      <c r="G7" s="5"/>
    </row>
    <row r="8" customFormat="false" ht="21.75" hidden="false" customHeight="true" outlineLevel="0" collapsed="false">
      <c r="B8" s="5"/>
      <c r="C8" s="5"/>
      <c r="D8" s="5"/>
      <c r="E8" s="5"/>
      <c r="F8" s="5"/>
      <c r="G8" s="5"/>
    </row>
    <row r="9" customFormat="false" ht="7.5" hidden="false" customHeight="true" outlineLevel="0" collapsed="false"/>
    <row r="10" customFormat="false" ht="21.75" hidden="false" customHeight="true" outlineLevel="0" collapsed="false">
      <c r="B10" s="7" t="s">
        <v>2</v>
      </c>
      <c r="C10" s="7"/>
      <c r="D10" s="7"/>
      <c r="E10" s="7"/>
      <c r="F10" s="7"/>
      <c r="G10" s="7"/>
    </row>
    <row r="11" customFormat="false" ht="30" hidden="false" customHeight="true" outlineLevel="0" collapsed="false">
      <c r="B11" s="8" t="s">
        <v>3</v>
      </c>
      <c r="C11" s="8" t="s">
        <v>4</v>
      </c>
      <c r="D11" s="8" t="s">
        <v>5</v>
      </c>
      <c r="E11" s="8" t="s">
        <v>6</v>
      </c>
      <c r="F11" s="8"/>
      <c r="G11" s="8"/>
    </row>
    <row r="12" customFormat="false" ht="31.5" hidden="false" customHeight="true" outlineLevel="0" collapsed="false">
      <c r="B12" s="9" t="s">
        <v>7</v>
      </c>
      <c r="C12" s="10"/>
      <c r="D12" s="11" t="str">
        <f aca="false">IF(IFERROR(IF(C12="",FALSE(),OR(NOT(ISNUMBER(C12)),TYPE(C12)&lt;&gt;1,C12&lt;0)),TRUE()),"Check cost",IF(OR(NOT(Inputs!$C$12="READY"),C12=""),"-",IF(K6=0,"-",C12/K6)))</f>
        <v>-</v>
      </c>
      <c r="E12" s="12" t="str">
        <f aca="false">IF(IFERROR(IF(C12="",FALSE(),OR(NOT(ISNUMBER(C12)),TYPE(C12)&lt;&gt;1,C12&lt;0)),TRUE()),"Check cost",IF(NOT(Inputs!$C$12="READY"),"Enter or check model inputs",IF(C12="","Enter a quoted or actual cost",IF(K6=0,"No modeled exposure to compare","Cost / modeled gross revenue, not profit"))))</f>
        <v>Enter or check model inputs</v>
      </c>
      <c r="F12" s="12"/>
      <c r="G12" s="12"/>
    </row>
    <row r="13" customFormat="false" ht="31.5" hidden="false" customHeight="true" outlineLevel="0" collapsed="false">
      <c r="B13" s="13" t="s">
        <v>8</v>
      </c>
      <c r="C13" s="10"/>
      <c r="D13" s="14" t="str">
        <f aca="false">IF(IFERROR(IF(C13="",FALSE(),OR(NOT(ISNUMBER(C13)),TYPE(C13)&lt;&gt;1,C13&lt;0)),TRUE()),"Check cost",IF(OR(NOT(Inputs!$C$12="READY"),C13=""),"-",IF(K6=0,"-",C13/K6)))</f>
        <v>-</v>
      </c>
      <c r="E13" s="15" t="str">
        <f aca="false">IF(IFERROR(IF(C13="",FALSE(),OR(NOT(ISNUMBER(C13)),TYPE(C13)&lt;&gt;1,C13&lt;0)),TRUE()),"Check cost",IF(NOT(Inputs!$C$12="READY"),"Enter or check model inputs",IF(C13="","Enter a quoted or actual cost",IF(K6=0,"No modeled exposure to compare","Cost / modeled gross revenue, not profit"))))</f>
        <v>Enter or check model inputs</v>
      </c>
      <c r="F13" s="15"/>
      <c r="G13" s="15"/>
    </row>
    <row r="14" customFormat="false" ht="31.5" hidden="false" customHeight="true" outlineLevel="0" collapsed="false">
      <c r="B14" s="13" t="s">
        <v>9</v>
      </c>
      <c r="C14" s="10"/>
      <c r="D14" s="14" t="str">
        <f aca="false">IF(IFERROR(IF(C14="",FALSE(),OR(NOT(ISNUMBER(C14)),TYPE(C14)&lt;&gt;1,C14&lt;0)),TRUE()),"Check cost",IF(OR(NOT(Inputs!$C$12="READY"),C14=""),"-",IF(K6=0,"-",C14/K6)))</f>
        <v>-</v>
      </c>
      <c r="E14" s="15" t="str">
        <f aca="false">IF(IFERROR(IF(C14="",FALSE(),OR(NOT(ISNUMBER(C14)),TYPE(C14)&lt;&gt;1,C14&lt;0)),TRUE()),"Check cost",IF(NOT(Inputs!$C$12="READY"),"Enter or check model inputs",IF(C14="","Enter a quoted or actual cost",IF(K6=0,"No modeled exposure to compare","Cost / modeled gross revenue, not profit"))))</f>
        <v>Enter or check model inputs</v>
      </c>
      <c r="F14" s="15"/>
      <c r="G14" s="15"/>
    </row>
    <row r="15" customFormat="false" ht="31.5" hidden="false" customHeight="true" outlineLevel="0" collapsed="false">
      <c r="B15" s="13" t="s">
        <v>10</v>
      </c>
      <c r="C15" s="10"/>
      <c r="D15" s="14" t="str">
        <f aca="false">IF(IFERROR(IF(C15="",FALSE(),OR(NOT(ISNUMBER(C15)),TYPE(C15)&lt;&gt;1,C15&lt;0)),TRUE()),"Check cost",IF(OR(NOT(Inputs!$C$12="READY"),C15=""),"-",IF(K6=0,"-",C15/K6)))</f>
        <v>-</v>
      </c>
      <c r="E15" s="15" t="str">
        <f aca="false">IF(IFERROR(IF(C15="",FALSE(),OR(NOT(ISNUMBER(C15)),TYPE(C15)&lt;&gt;1,C15&lt;0)),TRUE()),"Check cost",IF(NOT(Inputs!$C$12="READY"),"Enter or check model inputs",IF(C15="","Enter a quoted or actual cost",IF(K6=0,"No modeled exposure to compare","Cost / modeled gross revenue, not profit"))))</f>
        <v>Enter or check model inputs</v>
      </c>
      <c r="F15" s="15"/>
      <c r="G15" s="15"/>
    </row>
    <row r="16" customFormat="false" ht="31.5" hidden="false" customHeight="true" outlineLevel="0" collapsed="false">
      <c r="B16" s="13" t="s">
        <v>11</v>
      </c>
      <c r="C16" s="10"/>
      <c r="D16" s="14" t="str">
        <f aca="false">IF(IFERROR(IF(C16="",FALSE(),OR(NOT(ISNUMBER(C16)),TYPE(C16)&lt;&gt;1,C16&lt;0)),TRUE()),"Check cost",IF(OR(NOT(Inputs!$C$12="READY"),C16=""),"-",IF(K6=0,"-",C16/K6)))</f>
        <v>-</v>
      </c>
      <c r="E16" s="15" t="str">
        <f aca="false">IF(IFERROR(IF(C16="",FALSE(),OR(NOT(ISNUMBER(C16)),TYPE(C16)&lt;&gt;1,C16&lt;0)),TRUE()),"Check cost",IF(NOT(Inputs!$C$12="READY"),"Enter or check model inputs",IF(C16="","Enter a quoted or actual cost",IF(K6=0,"No modeled exposure to compare","Cost / modeled gross revenue, not profit"))))</f>
        <v>Enter or check model inputs</v>
      </c>
      <c r="F16" s="15"/>
      <c r="G16" s="15"/>
    </row>
    <row r="17" customFormat="false" ht="9.75" hidden="false" customHeight="true" outlineLevel="0" collapsed="false"/>
    <row r="18" customFormat="false" ht="27.75" hidden="false" customHeight="true" outlineLevel="0" collapsed="false">
      <c r="B18" s="16" t="s">
        <v>12</v>
      </c>
      <c r="C18" s="16"/>
      <c r="D18" s="16"/>
      <c r="E18" s="16"/>
      <c r="F18" s="16"/>
      <c r="G18" s="16"/>
    </row>
    <row r="19" customFormat="false" ht="27.75" hidden="false" customHeight="true" outlineLevel="0" collapsed="false">
      <c r="B19" s="17" t="s">
        <v>13</v>
      </c>
      <c r="C19" s="17"/>
      <c r="D19" s="17"/>
      <c r="E19" s="17"/>
      <c r="F19" s="17"/>
      <c r="G19" s="17"/>
    </row>
    <row r="20" customFormat="false" ht="27.75" hidden="false" customHeight="true" outlineLevel="0" collapsed="false">
      <c r="B20" s="17" t="s">
        <v>14</v>
      </c>
      <c r="C20" s="17"/>
      <c r="D20" s="17"/>
      <c r="E20" s="17"/>
      <c r="F20" s="17"/>
      <c r="G20" s="17"/>
    </row>
  </sheetData>
  <mergeCells count="19">
    <mergeCell ref="B2:G2"/>
    <mergeCell ref="B3:G3"/>
    <mergeCell ref="B4:G4"/>
    <mergeCell ref="B6:B8"/>
    <mergeCell ref="C6:C8"/>
    <mergeCell ref="D6:D8"/>
    <mergeCell ref="E6:E8"/>
    <mergeCell ref="F6:F8"/>
    <mergeCell ref="G6:G8"/>
    <mergeCell ref="B10:G10"/>
    <mergeCell ref="E11:G11"/>
    <mergeCell ref="E12:G12"/>
    <mergeCell ref="E13:G13"/>
    <mergeCell ref="E14:G14"/>
    <mergeCell ref="E15:G15"/>
    <mergeCell ref="E16:G16"/>
    <mergeCell ref="B18:G18"/>
    <mergeCell ref="B19:G19"/>
    <mergeCell ref="B20:G20"/>
  </mergeCells>
  <dataValidations count="1">
    <dataValidation allowBlank="true" error="Enter a nonnegative monthly cost or leave blank." errorStyle="stop" errorTitle="Check cost" operator="greaterThanOrEqual" showDropDown="false" showErrorMessage="true" showInputMessage="false" sqref="C12:C16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1210"/>
    <pageSetUpPr fitToPage="true"/>
  </sheetPr>
  <dimension ref="B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2"/>
    <col collapsed="false" customWidth="true" hidden="false" outlineLevel="0" max="3" min="3" style="1" width="18"/>
    <col collapsed="false" customWidth="true" hidden="false" outlineLevel="0" max="4" min="4" style="1" width="70"/>
    <col collapsed="false" customWidth="true" hidden="false" outlineLevel="0" max="5" min="5" style="1" width="3"/>
  </cols>
  <sheetData>
    <row r="1" customFormat="false" ht="7.5" hidden="false" customHeight="true" outlineLevel="0" collapsed="false"/>
    <row r="2" customFormat="false" ht="36" hidden="false" customHeight="true" outlineLevel="0" collapsed="false">
      <c r="B2" s="2" t="s">
        <v>15</v>
      </c>
      <c r="C2" s="2"/>
      <c r="D2" s="2"/>
    </row>
    <row r="3" customFormat="false" ht="18" hidden="false" customHeight="true" outlineLevel="0" collapsed="false">
      <c r="B3" s="3" t="s">
        <v>16</v>
      </c>
      <c r="C3" s="3"/>
      <c r="D3" s="3"/>
    </row>
    <row r="5" customFormat="false" ht="27.75" hidden="false" customHeight="true" outlineLevel="0" collapsed="false">
      <c r="B5" s="18" t="s">
        <v>17</v>
      </c>
      <c r="C5" s="18" t="s">
        <v>18</v>
      </c>
      <c r="D5" s="18" t="s">
        <v>19</v>
      </c>
    </row>
    <row r="6" customFormat="false" ht="36" hidden="false" customHeight="true" outlineLevel="0" collapsed="false">
      <c r="B6" s="19" t="s">
        <v>20</v>
      </c>
      <c r="C6" s="20"/>
      <c r="D6" s="21" t="s">
        <v>21</v>
      </c>
    </row>
    <row r="7" customFormat="false" ht="36" hidden="false" customHeight="true" outlineLevel="0" collapsed="false">
      <c r="B7" s="19" t="s">
        <v>22</v>
      </c>
      <c r="C7" s="22"/>
      <c r="D7" s="21" t="s">
        <v>23</v>
      </c>
    </row>
    <row r="8" customFormat="false" ht="36" hidden="false" customHeight="true" outlineLevel="0" collapsed="false">
      <c r="B8" s="19" t="s">
        <v>24</v>
      </c>
      <c r="C8" s="23"/>
      <c r="D8" s="21" t="s">
        <v>25</v>
      </c>
    </row>
    <row r="9" customFormat="false" ht="36" hidden="false" customHeight="true" outlineLevel="0" collapsed="false">
      <c r="B9" s="19" t="s">
        <v>26</v>
      </c>
      <c r="C9" s="22"/>
      <c r="D9" s="21" t="s">
        <v>27</v>
      </c>
    </row>
    <row r="10" customFormat="false" ht="36" hidden="false" customHeight="true" outlineLevel="0" collapsed="false">
      <c r="B10" s="19" t="s">
        <v>28</v>
      </c>
      <c r="C10" s="24"/>
      <c r="D10" s="21" t="s">
        <v>29</v>
      </c>
    </row>
    <row r="11" customFormat="false" ht="36" hidden="false" customHeight="true" outlineLevel="0" collapsed="false">
      <c r="B11" s="19" t="s">
        <v>30</v>
      </c>
      <c r="C11" s="25" t="n">
        <f aca="false">COUNTIF('Monthly model'!$G$6:$G$17,"Yes")</f>
        <v>0</v>
      </c>
      <c r="D11" s="21" t="s">
        <v>31</v>
      </c>
    </row>
    <row r="12" customFormat="false" ht="36" hidden="false" customHeight="true" outlineLevel="0" collapsed="false">
      <c r="B12" s="26" t="s">
        <v>32</v>
      </c>
      <c r="C12" s="27" t="str">
        <f aca="false">IFERROR(IF(OR(IF(C6="",FALSE(),OR(NOT(ISNUMBER(C6)),TYPE(C6)&lt;&gt;1,C6&lt;0)),IF(C7="",FALSE(),OR(NOT(ISNUMBER(C7)),TYPE(C7)&lt;&gt;1,C7&lt;0,C7&gt;1)),IF(C8="",FALSE(),OR(NOT(ISNUMBER(C8)),TYPE(C8)&lt;&gt;1,C8&lt;0)),IF(C9="",FALSE(),OR(NOT(ISNUMBER(C9)),TYPE(C9)&lt;&gt;1,C9&lt;0,C9&gt;1)),IF(C10="",FALSE(),OR(NOT(ISNUMBER(C10)),TYPE(C10)&lt;&gt;1,C10&lt;1)),COUNTIF('Monthly model'!$G$6:$G$17,"Yes")+COUNTIF('Monthly model'!$G$6:$G$17,"No")&lt;&gt;COUNTA('Monthly model'!$G$6:$G$17),NOT(ISNUMBER(C11)),C11&lt;0,C11&gt;12,MOD(C11,1)&lt;&gt;0,C11&lt;&gt;COUNTIF('Monthly model'!$G$6:$G$17,"Yes")),"CHECK INPUTS",IF(OR(COUNTBLANK(C6:C10)&gt;0,COUNTBLANK('Monthly model'!$G$6:$G$17)&gt;0),"ENTER INPUTS","READY")),"CHECK INPUTS")</f>
        <v>ENTER INPUTS</v>
      </c>
      <c r="D12" s="26" t="s">
        <v>33</v>
      </c>
    </row>
    <row r="13" customFormat="false" ht="27.75" hidden="false" customHeight="true" outlineLevel="0" collapsed="false">
      <c r="B13" s="28" t="s">
        <v>34</v>
      </c>
      <c r="C13" s="28"/>
      <c r="D13" s="28"/>
    </row>
    <row r="14" customFormat="false" ht="27.75" hidden="false" customHeight="true" outlineLevel="0" collapsed="false">
      <c r="B14" s="28"/>
      <c r="C14" s="28"/>
      <c r="D14" s="28"/>
    </row>
    <row r="15" customFormat="false" ht="27.75" hidden="false" customHeight="true" outlineLevel="0" collapsed="false">
      <c r="B15" s="28"/>
      <c r="C15" s="28"/>
      <c r="D15" s="28"/>
    </row>
    <row r="16" customFormat="false" ht="27.75" hidden="false" customHeight="true" outlineLevel="0" collapsed="false">
      <c r="B16" s="28"/>
      <c r="C16" s="28"/>
      <c r="D16" s="28"/>
    </row>
  </sheetData>
  <mergeCells count="3">
    <mergeCell ref="B2:D2"/>
    <mergeCell ref="B3:D3"/>
    <mergeCell ref="B13:D16"/>
  </mergeCells>
  <dataValidations count="5">
    <dataValidation allowBlank="true" error="Use a valid number. Rates must be between 0% and 100%; multiplier must be at least 1." errorStyle="stop" errorTitle="Check input" operator="greaterThanOrEqual" prompt="Use your records or a clearly chosen assumption." promptTitle="Your own data" showDropDown="false" showErrorMessage="true" showInputMessage="true" sqref="C6" type="decimal">
      <formula1>0</formula1>
      <formula2>0</formula2>
    </dataValidation>
    <dataValidation allowBlank="true" error="Use a valid number. Rates must be between 0% and 100%; multiplier must be at least 1." errorStyle="stop" errorTitle="Check input" operator="between" prompt="Use your records or a clearly chosen assumption." promptTitle="Your own data" showDropDown="false" showErrorMessage="true" showInputMessage="true" sqref="C7" type="decimal">
      <formula1>0</formula1>
      <formula2>1</formula2>
    </dataValidation>
    <dataValidation allowBlank="true" error="Use a valid number. Rates must be between 0% and 100%; multiplier must be at least 1." errorStyle="stop" errorTitle="Check input" operator="greaterThanOrEqual" prompt="Use your records or a clearly chosen assumption." promptTitle="Your own data" showDropDown="false" showErrorMessage="true" showInputMessage="true" sqref="C8" type="decimal">
      <formula1>0</formula1>
      <formula2>0</formula2>
    </dataValidation>
    <dataValidation allowBlank="true" error="Use a valid number. Rates must be between 0% and 100%; multiplier must be at least 1." errorStyle="stop" errorTitle="Check input" operator="between" prompt="Use your records or a clearly chosen assumption." promptTitle="Your own data" showDropDown="false" showErrorMessage="true" showInputMessage="true" sqref="C9" type="decimal">
      <formula1>0</formula1>
      <formula2>1</formula2>
    </dataValidation>
    <dataValidation allowBlank="true" error="Use a valid number. Rates must be between 0% and 100%; multiplier must be at least 1." errorStyle="stop" errorTitle="Check input" operator="greaterThanOrEqual" prompt="Use your records or a clearly chosen assumption." promptTitle="Your own data" showDropDown="false" showErrorMessage="true" showInputMessage="true" sqref="C10" type="decimal">
      <formula1>1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1210"/>
    <pageSetUpPr fitToPage="true"/>
  </sheetPr>
  <dimension ref="B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6" min="2" style="1" width="16"/>
    <col collapsed="false" customWidth="true" hidden="false" outlineLevel="0" max="7" min="7" style="1" width="18"/>
    <col collapsed="false" customWidth="true" hidden="false" outlineLevel="0" max="8" min="8" style="1" width="32"/>
    <col collapsed="false" customWidth="true" hidden="false" outlineLevel="0" max="9" min="9" style="1" width="3"/>
  </cols>
  <sheetData>
    <row r="1" customFormat="false" ht="7.5" hidden="false" customHeight="true" outlineLevel="0" collapsed="false"/>
    <row r="2" customFormat="false" ht="36" hidden="false" customHeight="true" outlineLevel="0" collapsed="false">
      <c r="B2" s="2" t="s">
        <v>35</v>
      </c>
      <c r="C2" s="2"/>
      <c r="D2" s="2"/>
      <c r="E2" s="2"/>
      <c r="F2" s="2"/>
      <c r="G2" s="2"/>
      <c r="H2" s="2"/>
    </row>
    <row r="3" customFormat="false" ht="18" hidden="false" customHeight="true" outlineLevel="0" collapsed="false">
      <c r="B3" s="3" t="s">
        <v>36</v>
      </c>
      <c r="C3" s="3"/>
      <c r="D3" s="3"/>
      <c r="E3" s="3"/>
      <c r="F3" s="3"/>
      <c r="G3" s="3"/>
      <c r="H3" s="3"/>
    </row>
    <row r="5" customFormat="false" ht="27.75" hidden="false" customHeight="true" outlineLevel="0" collapsed="false">
      <c r="B5" s="18" t="s">
        <v>37</v>
      </c>
      <c r="C5" s="18" t="s">
        <v>38</v>
      </c>
      <c r="D5" s="18" t="s">
        <v>39</v>
      </c>
      <c r="E5" s="18" t="s">
        <v>40</v>
      </c>
      <c r="F5" s="18" t="s">
        <v>41</v>
      </c>
      <c r="G5" s="18" t="s">
        <v>42</v>
      </c>
      <c r="H5" s="18" t="s">
        <v>43</v>
      </c>
    </row>
    <row r="6" customFormat="false" ht="36" hidden="false" customHeight="true" outlineLevel="0" collapsed="false">
      <c r="B6" s="29" t="s">
        <v>44</v>
      </c>
      <c r="C6" s="30" t="str">
        <f aca="false">IF(Inputs!$C$12="READY",Inputs!C6*IF($G6="Yes",Inputs!C10,1),"")</f>
        <v/>
      </c>
      <c r="D6" s="30" t="str">
        <f aca="false">IF(Inputs!$C$12="READY",C6*Inputs!C7,"")</f>
        <v/>
      </c>
      <c r="E6" s="30" t="str">
        <f aca="false">IF(Inputs!$C$12="READY",D6*Inputs!C9,"")</f>
        <v/>
      </c>
      <c r="F6" s="31" t="str">
        <f aca="false">IF(Inputs!$C$12="READY",E6*Inputs!C8,"")</f>
        <v/>
      </c>
      <c r="G6" s="32" t="s">
        <v>45</v>
      </c>
      <c r="H6" s="33" t="s">
        <v>46</v>
      </c>
    </row>
    <row r="7" customFormat="false" ht="36" hidden="false" customHeight="true" outlineLevel="0" collapsed="false">
      <c r="B7" s="29" t="s">
        <v>47</v>
      </c>
      <c r="C7" s="30" t="str">
        <f aca="false">IF(Inputs!$C$12="READY",Inputs!C6*IF($G7="Yes",Inputs!C10,1),"")</f>
        <v/>
      </c>
      <c r="D7" s="30" t="str">
        <f aca="false">IF(Inputs!$C$12="READY",C7*Inputs!C7,"")</f>
        <v/>
      </c>
      <c r="E7" s="30" t="str">
        <f aca="false">IF(Inputs!$C$12="READY",D7*Inputs!C9,"")</f>
        <v/>
      </c>
      <c r="F7" s="31" t="str">
        <f aca="false">IF(Inputs!$C$12="READY",E7*Inputs!C8,"")</f>
        <v/>
      </c>
      <c r="G7" s="32" t="s">
        <v>45</v>
      </c>
      <c r="H7" s="33" t="s">
        <v>46</v>
      </c>
    </row>
    <row r="8" customFormat="false" ht="36" hidden="false" customHeight="true" outlineLevel="0" collapsed="false">
      <c r="B8" s="29" t="s">
        <v>48</v>
      </c>
      <c r="C8" s="30" t="str">
        <f aca="false">IF(Inputs!$C$12="READY",Inputs!C6*IF($G8="Yes",Inputs!C10,1),"")</f>
        <v/>
      </c>
      <c r="D8" s="30" t="str">
        <f aca="false">IF(Inputs!$C$12="READY",C8*Inputs!C7,"")</f>
        <v/>
      </c>
      <c r="E8" s="30" t="str">
        <f aca="false">IF(Inputs!$C$12="READY",D8*Inputs!C9,"")</f>
        <v/>
      </c>
      <c r="F8" s="31" t="str">
        <f aca="false">IF(Inputs!$C$12="READY",E8*Inputs!C8,"")</f>
        <v/>
      </c>
      <c r="G8" s="32" t="s">
        <v>45</v>
      </c>
      <c r="H8" s="33" t="s">
        <v>46</v>
      </c>
    </row>
    <row r="9" customFormat="false" ht="36" hidden="false" customHeight="true" outlineLevel="0" collapsed="false">
      <c r="B9" s="29" t="s">
        <v>49</v>
      </c>
      <c r="C9" s="30" t="str">
        <f aca="false">IF(Inputs!$C$12="READY",Inputs!C6*IF($G9="Yes",Inputs!C10,1),"")</f>
        <v/>
      </c>
      <c r="D9" s="30" t="str">
        <f aca="false">IF(Inputs!$C$12="READY",C9*Inputs!C7,"")</f>
        <v/>
      </c>
      <c r="E9" s="30" t="str">
        <f aca="false">IF(Inputs!$C$12="READY",D9*Inputs!C9,"")</f>
        <v/>
      </c>
      <c r="F9" s="31" t="str">
        <f aca="false">IF(Inputs!$C$12="READY",E9*Inputs!C8,"")</f>
        <v/>
      </c>
      <c r="G9" s="32" t="s">
        <v>45</v>
      </c>
      <c r="H9" s="33" t="s">
        <v>46</v>
      </c>
    </row>
    <row r="10" customFormat="false" ht="36" hidden="false" customHeight="true" outlineLevel="0" collapsed="false">
      <c r="B10" s="29" t="s">
        <v>50</v>
      </c>
      <c r="C10" s="30" t="str">
        <f aca="false">IF(Inputs!$C$12="READY",Inputs!C6*IF($G10="Yes",Inputs!C10,1),"")</f>
        <v/>
      </c>
      <c r="D10" s="30" t="str">
        <f aca="false">IF(Inputs!$C$12="READY",C10*Inputs!C7,"")</f>
        <v/>
      </c>
      <c r="E10" s="30" t="str">
        <f aca="false">IF(Inputs!$C$12="READY",D10*Inputs!C9,"")</f>
        <v/>
      </c>
      <c r="F10" s="31" t="str">
        <f aca="false">IF(Inputs!$C$12="READY",E10*Inputs!C8,"")</f>
        <v/>
      </c>
      <c r="G10" s="32" t="s">
        <v>45</v>
      </c>
      <c r="H10" s="33" t="s">
        <v>46</v>
      </c>
    </row>
    <row r="11" customFormat="false" ht="36" hidden="false" customHeight="true" outlineLevel="0" collapsed="false">
      <c r="B11" s="29" t="s">
        <v>51</v>
      </c>
      <c r="C11" s="30" t="str">
        <f aca="false">IF(Inputs!$C$12="READY",Inputs!C6*IF($G11="Yes",Inputs!C10,1),"")</f>
        <v/>
      </c>
      <c r="D11" s="30" t="str">
        <f aca="false">IF(Inputs!$C$12="READY",C11*Inputs!C7,"")</f>
        <v/>
      </c>
      <c r="E11" s="30" t="str">
        <f aca="false">IF(Inputs!$C$12="READY",D11*Inputs!C9,"")</f>
        <v/>
      </c>
      <c r="F11" s="31" t="str">
        <f aca="false">IF(Inputs!$C$12="READY",E11*Inputs!C8,"")</f>
        <v/>
      </c>
      <c r="G11" s="32" t="s">
        <v>45</v>
      </c>
      <c r="H11" s="33" t="s">
        <v>46</v>
      </c>
    </row>
    <row r="12" customFormat="false" ht="36" hidden="false" customHeight="true" outlineLevel="0" collapsed="false">
      <c r="B12" s="29" t="s">
        <v>52</v>
      </c>
      <c r="C12" s="30" t="str">
        <f aca="false">IF(Inputs!$C$12="READY",Inputs!C6*IF($G12="Yes",Inputs!C10,1),"")</f>
        <v/>
      </c>
      <c r="D12" s="30" t="str">
        <f aca="false">IF(Inputs!$C$12="READY",C12*Inputs!C7,"")</f>
        <v/>
      </c>
      <c r="E12" s="30" t="str">
        <f aca="false">IF(Inputs!$C$12="READY",D12*Inputs!C9,"")</f>
        <v/>
      </c>
      <c r="F12" s="31" t="str">
        <f aca="false">IF(Inputs!$C$12="READY",E12*Inputs!C8,"")</f>
        <v/>
      </c>
      <c r="G12" s="32" t="s">
        <v>45</v>
      </c>
      <c r="H12" s="33" t="s">
        <v>46</v>
      </c>
    </row>
    <row r="13" customFormat="false" ht="36" hidden="false" customHeight="true" outlineLevel="0" collapsed="false">
      <c r="B13" s="29" t="s">
        <v>53</v>
      </c>
      <c r="C13" s="30" t="str">
        <f aca="false">IF(Inputs!$C$12="READY",Inputs!C6*IF($G13="Yes",Inputs!C10,1),"")</f>
        <v/>
      </c>
      <c r="D13" s="30" t="str">
        <f aca="false">IF(Inputs!$C$12="READY",C13*Inputs!C7,"")</f>
        <v/>
      </c>
      <c r="E13" s="30" t="str">
        <f aca="false">IF(Inputs!$C$12="READY",D13*Inputs!C9,"")</f>
        <v/>
      </c>
      <c r="F13" s="31" t="str">
        <f aca="false">IF(Inputs!$C$12="READY",E13*Inputs!C8,"")</f>
        <v/>
      </c>
      <c r="G13" s="32" t="s">
        <v>45</v>
      </c>
      <c r="H13" s="33" t="s">
        <v>46</v>
      </c>
    </row>
    <row r="14" customFormat="false" ht="36" hidden="false" customHeight="true" outlineLevel="0" collapsed="false">
      <c r="B14" s="29" t="s">
        <v>54</v>
      </c>
      <c r="C14" s="30" t="str">
        <f aca="false">IF(Inputs!$C$12="READY",Inputs!C6*IF($G14="Yes",Inputs!C10,1),"")</f>
        <v/>
      </c>
      <c r="D14" s="30" t="str">
        <f aca="false">IF(Inputs!$C$12="READY",C14*Inputs!C7,"")</f>
        <v/>
      </c>
      <c r="E14" s="30" t="str">
        <f aca="false">IF(Inputs!$C$12="READY",D14*Inputs!C9,"")</f>
        <v/>
      </c>
      <c r="F14" s="31" t="str">
        <f aca="false">IF(Inputs!$C$12="READY",E14*Inputs!C8,"")</f>
        <v/>
      </c>
      <c r="G14" s="32" t="s">
        <v>45</v>
      </c>
      <c r="H14" s="33" t="s">
        <v>46</v>
      </c>
    </row>
    <row r="15" customFormat="false" ht="36" hidden="false" customHeight="true" outlineLevel="0" collapsed="false">
      <c r="B15" s="29" t="s">
        <v>55</v>
      </c>
      <c r="C15" s="30" t="str">
        <f aca="false">IF(Inputs!$C$12="READY",Inputs!C6*IF($G15="Yes",Inputs!C10,1),"")</f>
        <v/>
      </c>
      <c r="D15" s="30" t="str">
        <f aca="false">IF(Inputs!$C$12="READY",C15*Inputs!C7,"")</f>
        <v/>
      </c>
      <c r="E15" s="30" t="str">
        <f aca="false">IF(Inputs!$C$12="READY",D15*Inputs!C9,"")</f>
        <v/>
      </c>
      <c r="F15" s="31" t="str">
        <f aca="false">IF(Inputs!$C$12="READY",E15*Inputs!C8,"")</f>
        <v/>
      </c>
      <c r="G15" s="32" t="s">
        <v>45</v>
      </c>
      <c r="H15" s="33" t="s">
        <v>46</v>
      </c>
    </row>
    <row r="16" customFormat="false" ht="36" hidden="false" customHeight="true" outlineLevel="0" collapsed="false">
      <c r="B16" s="29" t="s">
        <v>56</v>
      </c>
      <c r="C16" s="30" t="str">
        <f aca="false">IF(Inputs!$C$12="READY",Inputs!C6*IF($G16="Yes",Inputs!C10,1),"")</f>
        <v/>
      </c>
      <c r="D16" s="30" t="str">
        <f aca="false">IF(Inputs!$C$12="READY",C16*Inputs!C7,"")</f>
        <v/>
      </c>
      <c r="E16" s="30" t="str">
        <f aca="false">IF(Inputs!$C$12="READY",D16*Inputs!C9,"")</f>
        <v/>
      </c>
      <c r="F16" s="31" t="str">
        <f aca="false">IF(Inputs!$C$12="READY",E16*Inputs!C8,"")</f>
        <v/>
      </c>
      <c r="G16" s="32" t="s">
        <v>45</v>
      </c>
      <c r="H16" s="33" t="s">
        <v>46</v>
      </c>
    </row>
    <row r="17" customFormat="false" ht="36" hidden="false" customHeight="true" outlineLevel="0" collapsed="false">
      <c r="B17" s="29" t="s">
        <v>57</v>
      </c>
      <c r="C17" s="30" t="str">
        <f aca="false">IF(Inputs!$C$12="READY",Inputs!C6*IF($G17="Yes",Inputs!C10,1),"")</f>
        <v/>
      </c>
      <c r="D17" s="30" t="str">
        <f aca="false">IF(Inputs!$C$12="READY",C17*Inputs!C7,"")</f>
        <v/>
      </c>
      <c r="E17" s="30" t="str">
        <f aca="false">IF(Inputs!$C$12="READY",D17*Inputs!C9,"")</f>
        <v/>
      </c>
      <c r="F17" s="31" t="str">
        <f aca="false">IF(Inputs!$C$12="READY",E17*Inputs!C8,"")</f>
        <v/>
      </c>
      <c r="G17" s="32" t="s">
        <v>45</v>
      </c>
      <c r="H17" s="33" t="s">
        <v>46</v>
      </c>
    </row>
    <row r="18" customFormat="false" ht="27.75" hidden="false" customHeight="true" outlineLevel="0" collapsed="false">
      <c r="B18" s="34" t="str">
        <f aca="false">"Year total modeled exposure: "&amp;IF(Inputs!$C$12="READY",TEXT(SUM(F6:F17),"$#,##0"),IF(Inputs!$C$12="ENTER INPUTS","Enter inputs","Check inputs"))</f>
        <v>Year total modeled exposure: Enter inputs</v>
      </c>
      <c r="C18" s="34"/>
      <c r="D18" s="34"/>
      <c r="E18" s="34"/>
      <c r="F18" s="34"/>
      <c r="G18" s="34"/>
      <c r="H18" s="34"/>
    </row>
  </sheetData>
  <mergeCells count="3">
    <mergeCell ref="B2:H2"/>
    <mergeCell ref="B3:H3"/>
    <mergeCell ref="B18:H18"/>
  </mergeCells>
  <dataValidations count="1">
    <dataValidation allowBlank="false" error="Choose Yes or No." errorStyle="stop" errorTitle="Select a month type" operator="between" showDropDown="false" showErrorMessage="true" showInputMessage="false" sqref="G6:G17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1210"/>
    <pageSetUpPr fitToPage="true"/>
  </sheetPr>
  <dimension ref="B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6"/>
    <col collapsed="false" customWidth="true" hidden="false" outlineLevel="0" max="3" min="3" style="1" width="62"/>
    <col collapsed="false" customWidth="true" hidden="false" outlineLevel="0" max="5" min="4" style="1" width="14"/>
    <col collapsed="false" customWidth="true" hidden="false" outlineLevel="0" max="6" min="6" style="1" width="16"/>
    <col collapsed="false" customWidth="true" hidden="false" outlineLevel="0" max="7" min="7" style="1" width="14"/>
    <col collapsed="false" customWidth="true" hidden="false" outlineLevel="0" max="8" min="8" style="1" width="3"/>
  </cols>
  <sheetData>
    <row r="1" customFormat="false" ht="7.5" hidden="false" customHeight="true" outlineLevel="0" collapsed="false"/>
    <row r="2" customFormat="false" ht="36" hidden="false" customHeight="true" outlineLevel="0" collapsed="false">
      <c r="B2" s="2" t="s">
        <v>58</v>
      </c>
      <c r="C2" s="2"/>
      <c r="D2" s="2"/>
      <c r="E2" s="2"/>
      <c r="F2" s="2"/>
      <c r="G2" s="2"/>
    </row>
    <row r="3" customFormat="false" ht="18" hidden="false" customHeight="true" outlineLevel="0" collapsed="false">
      <c r="B3" s="3" t="s">
        <v>59</v>
      </c>
      <c r="C3" s="3"/>
      <c r="D3" s="3"/>
      <c r="E3" s="3"/>
      <c r="F3" s="3"/>
      <c r="G3" s="3"/>
    </row>
    <row r="5" customFormat="false" ht="27.75" hidden="false" customHeight="true" outlineLevel="0" collapsed="false">
      <c r="B5" s="18" t="s">
        <v>60</v>
      </c>
      <c r="C5" s="18" t="s">
        <v>61</v>
      </c>
      <c r="D5" s="18" t="s">
        <v>62</v>
      </c>
      <c r="E5" s="18" t="s">
        <v>63</v>
      </c>
      <c r="F5" s="18" t="s">
        <v>64</v>
      </c>
      <c r="G5" s="18" t="s">
        <v>65</v>
      </c>
    </row>
    <row r="6" customFormat="false" ht="42" hidden="false" customHeight="true" outlineLevel="0" collapsed="false">
      <c r="B6" s="13" t="s">
        <v>66</v>
      </c>
      <c r="C6" s="35" t="s">
        <v>67</v>
      </c>
      <c r="D6" s="36" t="s">
        <v>68</v>
      </c>
      <c r="E6" s="36" t="s">
        <v>69</v>
      </c>
      <c r="F6" s="36" t="s">
        <v>64</v>
      </c>
      <c r="G6" s="36" t="s">
        <v>70</v>
      </c>
    </row>
    <row r="7" customFormat="false" ht="42" hidden="false" customHeight="true" outlineLevel="0" collapsed="false">
      <c r="B7" s="13" t="s">
        <v>66</v>
      </c>
      <c r="C7" s="35" t="s">
        <v>71</v>
      </c>
      <c r="D7" s="36" t="s">
        <v>72</v>
      </c>
      <c r="E7" s="36" t="s">
        <v>69</v>
      </c>
      <c r="F7" s="36" t="s">
        <v>73</v>
      </c>
      <c r="G7" s="36" t="s">
        <v>70</v>
      </c>
    </row>
    <row r="8" customFormat="false" ht="42" hidden="false" customHeight="true" outlineLevel="0" collapsed="false">
      <c r="B8" s="13" t="s">
        <v>66</v>
      </c>
      <c r="C8" s="35" t="s">
        <v>74</v>
      </c>
      <c r="D8" s="36" t="s">
        <v>72</v>
      </c>
      <c r="E8" s="36" t="s">
        <v>75</v>
      </c>
      <c r="F8" s="36" t="s">
        <v>64</v>
      </c>
      <c r="G8" s="36" t="s">
        <v>70</v>
      </c>
    </row>
    <row r="9" customFormat="false" ht="42" hidden="false" customHeight="true" outlineLevel="0" collapsed="false">
      <c r="B9" s="13" t="s">
        <v>76</v>
      </c>
      <c r="C9" s="35" t="s">
        <v>77</v>
      </c>
      <c r="D9" s="36" t="s">
        <v>78</v>
      </c>
      <c r="E9" s="36" t="s">
        <v>75</v>
      </c>
      <c r="F9" s="36" t="s">
        <v>64</v>
      </c>
      <c r="G9" s="36" t="s">
        <v>70</v>
      </c>
    </row>
    <row r="10" customFormat="false" ht="42" hidden="false" customHeight="true" outlineLevel="0" collapsed="false">
      <c r="B10" s="13" t="s">
        <v>76</v>
      </c>
      <c r="C10" s="35" t="s">
        <v>79</v>
      </c>
      <c r="D10" s="36" t="s">
        <v>80</v>
      </c>
      <c r="E10" s="36" t="s">
        <v>69</v>
      </c>
      <c r="F10" s="36" t="s">
        <v>81</v>
      </c>
      <c r="G10" s="36" t="s">
        <v>70</v>
      </c>
    </row>
    <row r="11" customFormat="false" ht="42" hidden="false" customHeight="true" outlineLevel="0" collapsed="false">
      <c r="B11" s="13" t="s">
        <v>76</v>
      </c>
      <c r="C11" s="35" t="s">
        <v>82</v>
      </c>
      <c r="D11" s="36" t="s">
        <v>83</v>
      </c>
      <c r="E11" s="36" t="s">
        <v>84</v>
      </c>
      <c r="F11" s="36" t="s">
        <v>73</v>
      </c>
      <c r="G11" s="36" t="s">
        <v>70</v>
      </c>
    </row>
    <row r="12" customFormat="false" ht="42" hidden="false" customHeight="true" outlineLevel="0" collapsed="false">
      <c r="B12" s="13" t="s">
        <v>85</v>
      </c>
      <c r="C12" s="35" t="s">
        <v>86</v>
      </c>
      <c r="D12" s="36" t="s">
        <v>87</v>
      </c>
      <c r="E12" s="36" t="s">
        <v>88</v>
      </c>
      <c r="F12" s="36" t="s">
        <v>64</v>
      </c>
      <c r="G12" s="36" t="s">
        <v>70</v>
      </c>
    </row>
  </sheetData>
  <mergeCells count="2">
    <mergeCell ref="B2:G2"/>
    <mergeCell ref="B3:G3"/>
  </mergeCells>
  <dataValidations count="1">
    <dataValidation allowBlank="false" errorStyle="stop" operator="between" showDropDown="false" showErrorMessage="false" showInputMessage="false" sqref="G6:G12" type="list">
      <formula1>"To do,In progress,Done"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2026-09-07T00:51:29Z</dcterms:created>
  <dc:creator>openpyxl</dc:creator>
  <dc:description/>
  <dc:language>en-US</dc:language>
  <cp:lastModifiedBy/>
  <dcterms:modified xsi:type="dcterms:W3CDTF">2026-09-07T22:23:00Z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