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Dashboard" sheetId="1" state="visible" r:id="rId3"/>
    <sheet name="Inputs" sheetId="2" state="visible" r:id="rId4"/>
    <sheet name="How to get the numbers" sheetId="3" state="visible" r:id="rId5"/>
    <sheet name="Assumptions" sheetId="4" state="visible" r:id="rId6"/>
    <sheet name="Action Plan" sheetId="5" state="visible" r:id="rId7"/>
  </sheets>
  <definedNames>
    <definedName function="false" hidden="false" localSheetId="4" name="_xlnm.Print_Area" vbProcedure="false">'Action Plan'!$A$1:$F$16</definedName>
    <definedName function="false" hidden="false" localSheetId="3" name="_xlnm.Print_Area" vbProcedure="false">Assumptions!$A$1:$D$12</definedName>
    <definedName function="false" hidden="false" localSheetId="0" name="_xlnm.Print_Area" vbProcedure="false">Dashboard!$A$1:$M$26</definedName>
    <definedName function="false" hidden="false" localSheetId="2" name="_xlnm.Print_Area" vbProcedure="false">'How to get the numbers'!$A$1:$D$12</definedName>
    <definedName function="false" hidden="false" localSheetId="1" name="_xlnm.Print_Area" vbProcedure="false">Inputs!$A$1:$F$12,Inputs!$A$13:$F$25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<sst xmlns="http://schemas.openxmlformats.org/spreadsheetml/2006/main" count="107" uniqueCount="104">
  <si>
    <t xml:space="preserve">Roofing missed-call exposure</t>
  </si>
  <si>
    <t xml:space="preserve">YOUR ASSUMPTIONS, NOT AN INDUSTRY BENCHMARK. FILL THE YELLOW CELLS ON INPUTS.</t>
  </si>
  <si>
    <t xml:space="preserve">INPUT CHECK</t>
  </si>
  <si>
    <t xml:space="preserve">Do not treat this as money you definitely lost. It assumes every eligible missed call had the answered-call close rate. Some callers return or are handled later. Capacity and work mix also matter.</t>
  </si>
  <si>
    <t xml:space="preserve">1 / EVIDENCE</t>
  </si>
  <si>
    <t xml:space="preserve">2 / A DECISION</t>
  </si>
  <si>
    <t xml:space="preserve">3 / A REAL COMPARISON</t>
  </si>
  <si>
    <t xml:space="preserve">Record the report, date and source for every input. Mark estimates as estimates.</t>
  </si>
  <si>
    <t xml:space="preserve">Name one process to improve, its owner and its actual cost. No price defaults are supplied.</t>
  </si>
  <si>
    <t xml:space="preserve">Compare like-for-like real outcomes. A lower modeled number is not proof of recovery.</t>
  </si>
  <si>
    <t xml:space="preserve">EPIPHANY DYNAMICS  |  epiphanydynamics.ai  |  Model details: Inputs / How to get the numbers / Assumptions</t>
  </si>
  <si>
    <t xml:space="preserve">Your inputs and the calculation trail</t>
  </si>
  <si>
    <t xml:space="preserve">Use one comparable sales-call population. Leave unknowns blank. Yellow value, evidence and note cells are yours; other cells explain the model.</t>
  </si>
  <si>
    <t xml:space="preserve">YELLOW = YOUR INPUT   |   PALE = FORMULA   |   BLANKS STAY VISIBLE</t>
  </si>
  <si>
    <t xml:space="preserve">YOUR NUMBERS</t>
  </si>
  <si>
    <t xml:space="preserve">Typical non-surge monthly sales calls</t>
  </si>
  <si>
    <t xml:space="preserve">Sales inquiries only; exclude spam, duplicate callbacks and service-only calls.</t>
  </si>
  <si>
    <t xml:space="preserve">Calls &gt;= 0</t>
  </si>
  <si>
    <t xml:space="preserve">Percent of calls missed</t>
  </si>
  <si>
    <t xml:space="preserve">Missed eligible sales calls / all eligible sales calls, same period.</t>
  </si>
  <si>
    <t xml:space="preserve">Rate 0 to 1</t>
  </si>
  <si>
    <t xml:space="preserve">Average job value ($)</t>
  </si>
  <si>
    <t xml:space="preserve">Completed-job revenue / completed jobs from the same mix of work.</t>
  </si>
  <si>
    <t xml:space="preserve">Value &gt;= 0</t>
  </si>
  <si>
    <t xml:space="preserve">Close rate on answered calls</t>
  </si>
  <si>
    <t xml:space="preserve">Won jobs / answered eligible sales inquiries for a matching cohort.</t>
  </si>
  <si>
    <t xml:space="preserve">Storm surge call multiplier</t>
  </si>
  <si>
    <t xml:space="preserve">A chosen storm-month volume / typical non-surge month. Use your records.</t>
  </si>
  <si>
    <t xml:space="preserve">Multiplier &gt;= 1</t>
  </si>
  <si>
    <t xml:space="preserve">Storm surge months per year</t>
  </si>
  <si>
    <t xml:space="preserve">Whole number of modeled surge months. Use 0 with multiplier 1 if none.</t>
  </si>
  <si>
    <t xml:space="preserve">Whole number 0 to 12</t>
  </si>
  <si>
    <t xml:space="preserve">INPUT STATUS</t>
  </si>
  <si>
    <t xml:space="preserve">Paste checks run in formulas too. A dash means data is missing, not zero.</t>
  </si>
  <si>
    <t xml:space="preserve">MODELED EXPOSURE</t>
  </si>
  <si>
    <t xml:space="preserve">Missed calls per month</t>
  </si>
  <si>
    <t xml:space="preserve">calls × missed %</t>
  </si>
  <si>
    <t xml:space="preserve">Modeled jobs at risk / month</t>
  </si>
  <si>
    <t xml:space="preserve">missed calls × close rate</t>
  </si>
  <si>
    <t xml:space="preserve">Revenue exposure per month</t>
  </si>
  <si>
    <t xml:space="preserve">modeled jobs x average job value</t>
  </si>
  <si>
    <t xml:space="preserve">Exposure in normal year</t>
  </si>
  <si>
    <t xml:space="preserve">monthly × 12</t>
  </si>
  <si>
    <t xml:space="preserve">Exposure in one surge month</t>
  </si>
  <si>
    <t xml:space="preserve">monthly × MAX(multiplier, 1)</t>
  </si>
  <si>
    <t xml:space="preserve">Exposure in year incl. surge</t>
  </si>
  <si>
    <t xml:space="preserve">monthly × (12 − surge months) + surge × surge months</t>
  </si>
  <si>
    <t xml:space="preserve">Interpretation: this model assumes eligible missed calls close at the answered-call rate. A missed call might return, be handled later, or never become a job. The result is not measured loss, profit, or guaranteed recovery.</t>
  </si>
  <si>
    <t xml:space="preserve">Use the Action Plan to name the evidence, the next decision and its owner. Compare actual results only over like-for-like periods. Do not describe a model change as money recovered.</t>
  </si>
  <si>
    <t xml:space="preserve">Roofing Missed Call Calculator</t>
  </si>
  <si>
    <t xml:space="preserve">Evidence beats memory. Record the report and date on the Inputs sheet.</t>
  </si>
  <si>
    <t xml:space="preserve">Input</t>
  </si>
  <si>
    <t xml:space="preserve">Source</t>
  </si>
  <si>
    <t xml:space="preserve">How to use it</t>
  </si>
  <si>
    <t xml:space="preserve">Monthly sales calls</t>
  </si>
  <si>
    <t xml:space="preserve">Phone report</t>
  </si>
  <si>
    <t xml:space="preserve">Use a typical non-surge month and one eligible sales-call population. Exclude spam, duplicate callbacks and support-only calls.</t>
  </si>
  <si>
    <t xml:space="preserve">Missed-call percentage</t>
  </si>
  <si>
    <t xml:space="preserve">The same phone report</t>
  </si>
  <si>
    <t xml:space="preserve">Missed eligible calls divided by all eligible calls in that period. Count each call once; do not add overlapping abandoned/voicemail groups.</t>
  </si>
  <si>
    <t xml:space="preserve">Average job value</t>
  </si>
  <si>
    <t xml:space="preserve">Completed jobs in CRM</t>
  </si>
  <si>
    <t xml:space="preserve">Completed-job revenue divided by completed jobs for the same work mix. Quotes and pipeline are not earned revenue.</t>
  </si>
  <si>
    <t xml:space="preserve">Close rate</t>
  </si>
  <si>
    <t xml:space="preserve">Matched sales cohort</t>
  </si>
  <si>
    <t xml:space="preserve">Won jobs divided by answered eligible sales inquiries from a period with enough time to close. Use the same work mix.</t>
  </si>
  <si>
    <t xml:space="preserve">Surge multiplier</t>
  </si>
  <si>
    <t xml:space="preserve">Comparable monthly reports</t>
  </si>
  <si>
    <t xml:space="preserve">Chosen storm-month volume divided by typical non-surge volume. With no surge, use 1. This model holds value and rates constant.</t>
  </si>
  <si>
    <t xml:space="preserve">Surge months</t>
  </si>
  <si>
    <t xml:space="preserve">Your scenario and records</t>
  </si>
  <si>
    <t xml:space="preserve">Choose a whole number 0 to 12. Do not count all-year-average calls as normal and then add the same surge twice.</t>
  </si>
  <si>
    <t xml:space="preserve">Read this before quoting the number.</t>
  </si>
  <si>
    <t xml:space="preserve">Topic</t>
  </si>
  <si>
    <t xml:space="preserve">Plain language</t>
  </si>
  <si>
    <t xml:space="preserve">Guardrail</t>
  </si>
  <si>
    <t xml:space="preserve">Every number is yours</t>
  </si>
  <si>
    <t xml:space="preserve">No benchmarks or industry averages are included.</t>
  </si>
  <si>
    <t xml:space="preserve">If it is a guess, the output is a guess with arithmetic.</t>
  </si>
  <si>
    <t xml:space="preserve">The model assumes a missed call would close at the same rate as an answered call.</t>
  </si>
  <si>
    <t xml:space="preserve">That is a simplification.</t>
  </si>
  <si>
    <t xml:space="preserve">Surge model</t>
  </si>
  <si>
    <t xml:space="preserve">Surge months multiply only call volume; the same missed rate, close rate and job value are reused.</t>
  </si>
  <si>
    <t xml:space="preserve">Not a floor or ceiling. Missed-call rate, close rate, job mix, repeat calls and capacity may change in either direction.</t>
  </si>
  <si>
    <t xml:space="preserve">What it excludes</t>
  </si>
  <si>
    <t xml:space="preserve">No referral loss, review damage, repeat work, or staff time.</t>
  </si>
  <si>
    <t xml:space="preserve">Do not call this profit or guaranteed recovery.</t>
  </si>
  <si>
    <t xml:space="preserve">Validation</t>
  </si>
  <si>
    <t xml:space="preserve">Invalid values show CHECK INPUTS; blanks show a dash.</t>
  </si>
  <si>
    <t xml:space="preserve">Invalid entries show CHECK INPUTS. Missing data shows a dash. Blank is not zero.</t>
  </si>
  <si>
    <t xml:space="preserve">Turn the model into one decision</t>
  </si>
  <si>
    <t xml:space="preserve">Use the same population and period. Record facts and owners, not customer names or private call notes.</t>
  </si>
  <si>
    <t xml:space="preserve">Action</t>
  </si>
  <si>
    <t xml:space="preserve">Owner</t>
  </si>
  <si>
    <t xml:space="preserve">Evidence / period</t>
  </si>
  <si>
    <t xml:space="preserve">Review date</t>
  </si>
  <si>
    <t xml:space="preserve">Status / next step</t>
  </si>
  <si>
    <t xml:space="preserve">Agree which sales calls belong in the model</t>
  </si>
  <si>
    <t xml:space="preserve">Match the phone report and CRM cohort</t>
  </si>
  <si>
    <t xml:space="preserve">Record the normal and surge assumptions</t>
  </si>
  <si>
    <t xml:space="preserve">Choose one response-process improvement</t>
  </si>
  <si>
    <t xml:space="preserve">Record its actual cost and approval</t>
  </si>
  <si>
    <t xml:space="preserve">Compare real outcomes over a fair period</t>
  </si>
  <si>
    <t xml:space="preserve">Do not put keys, passwords, access codes, private customer data or raw recordings in this workbook. Keep the file in the approved business folder. Share only with people who need it.</t>
  </si>
</sst>
</file>

<file path=xl/styles.xml><?xml version="1.0" encoding="utf-8"?>
<styleSheet xmlns="http://schemas.openxmlformats.org/spreadsheetml/2006/main">
  <numFmts count="6">
    <numFmt numFmtId="164" formatCode="General"/>
    <numFmt numFmtId="165" formatCode="0.0%"/>
    <numFmt numFmtId="166" formatCode="\$#,##0"/>
    <numFmt numFmtId="167" formatCode="0.0\x"/>
    <numFmt numFmtId="168" formatCode="0"/>
    <numFmt numFmtId="169" formatCode="0.0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28"/>
      <color rgb="FFFFFFFF"/>
      <name val="Instrument Serif"/>
      <family val="0"/>
      <charset val="1"/>
    </font>
    <font>
      <sz val="10"/>
      <color rgb="FFFFFFFF"/>
      <name val="Geist Mono"/>
      <family val="0"/>
      <charset val="1"/>
    </font>
    <font>
      <b val="true"/>
      <sz val="14"/>
      <color rgb="FF243D48"/>
      <name val="Geist"/>
      <family val="0"/>
      <charset val="1"/>
    </font>
    <font>
      <b val="true"/>
      <sz val="10"/>
      <color rgb="FFFFFFFF"/>
      <name val="Geist Mono"/>
      <family val="0"/>
      <charset val="1"/>
    </font>
    <font>
      <b val="true"/>
      <sz val="12"/>
      <color rgb="FF243D48"/>
      <name val="Geist"/>
      <family val="0"/>
      <charset val="1"/>
    </font>
    <font>
      <sz val="12"/>
      <color rgb="FF243D48"/>
      <name val="Geist"/>
      <family val="0"/>
      <charset val="1"/>
    </font>
    <font>
      <b val="true"/>
      <sz val="11"/>
      <color rgb="FFFFFFFF"/>
      <name val="Geist Mono"/>
      <family val="0"/>
      <charset val="1"/>
    </font>
    <font>
      <sz val="9"/>
      <color rgb="FFFFFFFF"/>
      <name val="Geist Mono"/>
      <family val="0"/>
      <charset val="1"/>
    </font>
    <font>
      <b val="true"/>
      <sz val="28"/>
      <color rgb="FFFFFFFF"/>
      <name val="Instrument Serif"/>
      <family val="0"/>
      <charset val="1"/>
    </font>
    <font>
      <b val="true"/>
      <sz val="10"/>
      <color rgb="FF243D48"/>
      <name val="Geist"/>
      <family val="0"/>
      <charset val="1"/>
    </font>
    <font>
      <sz val="11"/>
      <color rgb="FF243D48"/>
      <name val="Geist"/>
      <family val="0"/>
      <charset val="1"/>
    </font>
    <font>
      <sz val="10"/>
      <color rgb="FF243D48"/>
      <name val="Geist"/>
      <family val="0"/>
      <charset val="1"/>
    </font>
    <font>
      <b val="true"/>
      <sz val="11"/>
      <color rgb="FF243D48"/>
      <name val="Geist Mono"/>
      <family val="0"/>
      <charset val="1"/>
    </font>
    <font>
      <b val="true"/>
      <sz val="10"/>
      <color rgb="FF243D48"/>
      <name val="Geist Mono"/>
      <family val="0"/>
      <charset val="1"/>
    </font>
    <font>
      <b val="true"/>
      <sz val="11"/>
      <color rgb="FF243D48"/>
      <name val="Geist"/>
      <family val="0"/>
      <charset val="1"/>
    </font>
    <font>
      <b val="true"/>
      <sz val="12"/>
      <color rgb="FF243D48"/>
      <name val="Geist Mono"/>
      <family val="0"/>
      <charset val="1"/>
    </font>
    <font>
      <sz val="11"/>
      <color rgb="FFFFFFFF"/>
      <name val="Geist"/>
      <family val="0"/>
      <charset val="1"/>
    </font>
    <font>
      <b val="true"/>
      <sz val="25"/>
      <color rgb="FFFFFFFF"/>
      <name val="Instrument Serif"/>
      <family val="0"/>
      <charset val="1"/>
    </font>
    <font>
      <sz val="26"/>
      <color rgb="FFFFFFFF"/>
      <name val="Instrument Serif"/>
      <family val="0"/>
      <charset val="1"/>
    </font>
  </fonts>
  <fills count="9">
    <fill>
      <patternFill patternType="none"/>
    </fill>
    <fill>
      <patternFill patternType="gray125"/>
    </fill>
    <fill>
      <patternFill patternType="solid">
        <fgColor rgb="FF243D48"/>
        <bgColor rgb="FF003366"/>
      </patternFill>
    </fill>
    <fill>
      <patternFill patternType="solid">
        <fgColor rgb="FF24646B"/>
        <bgColor rgb="FF008080"/>
      </patternFill>
    </fill>
    <fill>
      <patternFill patternType="solid">
        <fgColor rgb="FFE3EFF0"/>
        <bgColor rgb="FFF1F6F6"/>
      </patternFill>
    </fill>
    <fill>
      <patternFill patternType="solid">
        <fgColor rgb="FFFFF1B0"/>
        <bgColor rgb="FFF7D8D1"/>
      </patternFill>
    </fill>
    <fill>
      <patternFill patternType="solid">
        <fgColor rgb="FFF1F6F6"/>
        <bgColor rgb="FFE3EFF0"/>
      </patternFill>
    </fill>
    <fill>
      <patternFill patternType="solid">
        <fgColor rgb="FFF7D8D1"/>
        <bgColor rgb="FFFFF1B0"/>
      </patternFill>
    </fill>
    <fill>
      <patternFill patternType="solid">
        <fgColor rgb="FFFFFFFF"/>
        <bgColor rgb="FFF1F6F6"/>
      </patternFill>
    </fill>
  </fills>
  <borders count="3">
    <border diagonalUp="false" diagonalDown="false">
      <left/>
      <right/>
      <top/>
      <bottom/>
      <diagonal/>
    </border>
    <border diagonalUp="false" diagonalDown="false">
      <left/>
      <right style="thin">
        <color rgb="FFB7CED1"/>
      </right>
      <top/>
      <bottom style="thin">
        <color rgb="FFB7CED1"/>
      </bottom>
      <diagonal/>
    </border>
    <border diagonalUp="false" diagonalDown="false">
      <left/>
      <right/>
      <top/>
      <bottom style="thin">
        <color rgb="FFB7CED1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6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7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8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1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2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9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7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3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5" fillId="5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5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6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7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8" fontId="14" fillId="5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4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7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8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9" fontId="1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4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6" fontId="19" fillId="4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4" fillId="7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0" fillId="3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21" fillId="2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2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8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4" fillId="4" borderId="2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2" fillId="2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6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14" fillId="7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F7D8D1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24646B"/>
      <rgbColor rgb="FFB7CED1"/>
      <rgbColor rgb="FF808080"/>
      <rgbColor rgb="FF9999FF"/>
      <rgbColor rgb="FF993366"/>
      <rgbColor rgb="FFF1F6F6"/>
      <rgbColor rgb="FFE3EFF0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1B0"/>
      <rgbColor rgb="FF99CCFF"/>
      <rgbColor rgb="FFFF99CC"/>
      <rgbColor rgb="FFCC99FF"/>
      <rgbColor rgb="FFF7D8D1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43D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 pitchFamily="0" charset="1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L25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1" ySplit="4" topLeftCell="B5" activePane="bottomRight" state="frozen"/>
      <selection pane="topLeft" activeCell="A1" activeCellId="0" sqref="A1"/>
      <selection pane="topRight" activeCell="B1" activeCellId="0" sqref="B1"/>
      <selection pane="bottomLeft" activeCell="A5" activeCellId="0" sqref="A5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4" min="2" style="0" width="14"/>
    <col collapsed="false" customWidth="true" hidden="false" outlineLevel="0" max="5" min="5" style="0" width="3"/>
    <col collapsed="false" customWidth="true" hidden="false" outlineLevel="0" max="8" min="6" style="0" width="14"/>
    <col collapsed="false" customWidth="true" hidden="false" outlineLevel="0" max="9" min="9" style="0" width="3"/>
    <col collapsed="false" customWidth="true" hidden="false" outlineLevel="0" max="12" min="10" style="0" width="14"/>
    <col collapsed="false" customWidth="true" hidden="false" outlineLevel="0" max="13" min="13" style="0" width="3"/>
  </cols>
  <sheetData>
    <row r="2" customFormat="false" ht="28.5" hidden="false" customHeight="true" outlineLevel="0" collapsed="false">
      <c r="B2" s="1" t="s">
        <v>0</v>
      </c>
      <c r="C2" s="1"/>
      <c r="D2" s="1"/>
      <c r="E2" s="1"/>
      <c r="F2" s="1"/>
      <c r="G2" s="1"/>
      <c r="H2" s="1"/>
      <c r="I2" s="1"/>
      <c r="J2" s="1"/>
      <c r="K2" s="1"/>
      <c r="L2" s="1"/>
    </row>
    <row r="3" customFormat="false" ht="21.75" hidden="false" customHeight="true" outlineLevel="0" collapsed="false">
      <c r="B3" s="1"/>
      <c r="C3" s="1"/>
      <c r="D3" s="1"/>
      <c r="E3" s="1"/>
      <c r="F3" s="1"/>
      <c r="G3" s="1"/>
      <c r="H3" s="1"/>
      <c r="I3" s="1"/>
      <c r="J3" s="1"/>
      <c r="K3" s="1"/>
      <c r="L3" s="1"/>
    </row>
    <row r="4" customFormat="false" ht="27" hidden="false" customHeight="true" outlineLevel="0" collapsed="false">
      <c r="B4" s="2" t="s">
        <v>1</v>
      </c>
      <c r="C4" s="2"/>
      <c r="D4" s="2"/>
      <c r="E4" s="2"/>
      <c r="F4" s="2"/>
      <c r="G4" s="2"/>
      <c r="H4" s="2"/>
      <c r="I4" s="2"/>
      <c r="J4" s="2"/>
      <c r="K4" s="2"/>
      <c r="L4" s="2"/>
    </row>
    <row r="6" customFormat="false" ht="24.75" hidden="false" customHeight="true" outlineLevel="0" collapsed="false">
      <c r="B6" s="3" t="str">
        <f aca="false">"MISSED CALLS / MONTH"&amp;CHAR(10)&amp;IF(ISNUMBER(Inputs!C14),TEXT(Inputs!C14,"0.0"),Inputs!C14)&amp;CHAR(10)&amp;"eligible calls x missed rate"</f>
        <v>MISSED CALLS / MONTH
-
eligible calls x missed rate</v>
      </c>
      <c r="C6" s="3"/>
      <c r="D6" s="3"/>
      <c r="F6" s="3" t="str">
        <f aca="false">"MODELED JOBS AT RISK"&amp;CHAR(10)&amp;IF(ISNUMBER(Inputs!C15),TEXT(Inputs!C15,"0.0"),Inputs!C15)&amp;CHAR(10)&amp;"assumed same close rate"</f>
        <v>MODELED JOBS AT RISK
-
assumed same close rate</v>
      </c>
      <c r="G6" s="3"/>
      <c r="H6" s="3"/>
      <c r="J6" s="3" t="str">
        <f aca="false">"MONTHLY EXPOSURE"&amp;CHAR(10)&amp;IF(ISNUMBER(Inputs!C16),TEXT(Inputs!C16,"$#,##0"),Inputs!C16)&amp;CHAR(10)&amp;"revenue, not profit"</f>
        <v>MONTHLY EXPOSURE
-
revenue, not profit</v>
      </c>
      <c r="K6" s="3"/>
      <c r="L6" s="3"/>
    </row>
    <row r="7" customFormat="false" ht="39.75" hidden="false" customHeight="true" outlineLevel="0" collapsed="false">
      <c r="B7" s="3"/>
      <c r="C7" s="3"/>
      <c r="D7" s="3"/>
      <c r="F7" s="3"/>
      <c r="G7" s="3"/>
      <c r="H7" s="3"/>
      <c r="J7" s="3"/>
      <c r="K7" s="3"/>
      <c r="L7" s="3"/>
    </row>
    <row r="8" customFormat="false" ht="24.75" hidden="false" customHeight="true" outlineLevel="0" collapsed="false">
      <c r="B8" s="3"/>
      <c r="C8" s="3"/>
      <c r="D8" s="3"/>
      <c r="F8" s="3"/>
      <c r="G8" s="3"/>
      <c r="H8" s="3"/>
      <c r="J8" s="3"/>
      <c r="K8" s="3"/>
      <c r="L8" s="3"/>
    </row>
    <row r="11" customFormat="false" ht="24.75" hidden="false" customHeight="true" outlineLevel="0" collapsed="false">
      <c r="B11" s="3" t="str">
        <f aca="false">"NORMAL YEAR"&amp;CHAR(10)&amp;IF(ISNUMBER(Inputs!C17),TEXT(Inputs!C17,"$#,##0"),Inputs!C17)&amp;CHAR(10)&amp;"monthly model x 12"</f>
        <v>NORMAL YEAR
-
monthly model x 12</v>
      </c>
      <c r="C11" s="3"/>
      <c r="D11" s="3"/>
      <c r="F11" s="3" t="str">
        <f aca="false">"ONE SURGE MONTH"&amp;CHAR(10)&amp;IF(ISNUMBER(Inputs!C18),TEXT(Inputs!C18,"$#,##0"),Inputs!C18)&amp;CHAR(10)&amp;"monthly model x multiplier"</f>
        <v>ONE SURGE MONTH
-
monthly model x multiplier</v>
      </c>
      <c r="G11" s="3"/>
      <c r="H11" s="3"/>
      <c r="J11" s="3" t="str">
        <f aca="false">"YEAR WITH SURGE"&amp;CHAR(10)&amp;IF(ISNUMBER(Inputs!C19),TEXT(Inputs!C19,"$#,##0"),Inputs!C19)&amp;CHAR(10)&amp;"normal plus surge months"</f>
        <v>YEAR WITH SURGE
-
normal plus surge months</v>
      </c>
      <c r="K11" s="3"/>
      <c r="L11" s="3"/>
    </row>
    <row r="12" customFormat="false" ht="39.75" hidden="false" customHeight="true" outlineLevel="0" collapsed="false">
      <c r="B12" s="3"/>
      <c r="C12" s="3"/>
      <c r="D12" s="3"/>
      <c r="F12" s="3"/>
      <c r="G12" s="3"/>
      <c r="H12" s="3"/>
      <c r="J12" s="3"/>
      <c r="K12" s="3"/>
      <c r="L12" s="3"/>
    </row>
    <row r="13" customFormat="false" ht="24.75" hidden="false" customHeight="true" outlineLevel="0" collapsed="false">
      <c r="B13" s="3"/>
      <c r="C13" s="3"/>
      <c r="D13" s="3"/>
      <c r="F13" s="3"/>
      <c r="G13" s="3"/>
      <c r="H13" s="3"/>
      <c r="J13" s="3"/>
      <c r="K13" s="3"/>
      <c r="L13" s="3"/>
    </row>
    <row r="15" customFormat="false" ht="31.5" hidden="false" customHeight="true" outlineLevel="0" collapsed="false">
      <c r="B15" s="4" t="s">
        <v>2</v>
      </c>
      <c r="C15" s="4"/>
      <c r="D15" s="4"/>
      <c r="F15" s="5" t="str">
        <f aca="false">IF(Inputs!C12="READY","Ready to model",IF(Inputs!C12="CHECK INPUTS","CHECK INPUTS: fix invalid yellow values","ENTER INPUTS: unknown is not zero"))</f>
        <v>ENTER INPUTS: unknown is not zero</v>
      </c>
      <c r="G15" s="5"/>
      <c r="H15" s="5"/>
      <c r="I15" s="5"/>
      <c r="J15" s="5"/>
      <c r="K15" s="5"/>
      <c r="L15" s="5"/>
    </row>
    <row r="17" customFormat="false" ht="22.5" hidden="false" customHeight="true" outlineLevel="0" collapsed="false">
      <c r="B17" s="6" t="s">
        <v>3</v>
      </c>
      <c r="C17" s="6"/>
      <c r="D17" s="6"/>
      <c r="E17" s="6"/>
      <c r="F17" s="6"/>
      <c r="G17" s="6"/>
      <c r="H17" s="6"/>
      <c r="I17" s="6"/>
      <c r="J17" s="6"/>
      <c r="K17" s="6"/>
      <c r="L17" s="6"/>
    </row>
    <row r="18" customFormat="false" ht="22.5" hidden="false" customHeight="true" outlineLevel="0" collapsed="false">
      <c r="B18" s="6"/>
      <c r="C18" s="6"/>
      <c r="D18" s="6"/>
      <c r="E18" s="6"/>
      <c r="F18" s="6"/>
      <c r="G18" s="6"/>
      <c r="H18" s="6"/>
      <c r="I18" s="6"/>
      <c r="J18" s="6"/>
      <c r="K18" s="6"/>
      <c r="L18" s="6"/>
    </row>
    <row r="20" customFormat="false" ht="24.75" hidden="false" customHeight="true" outlineLevel="0" collapsed="false">
      <c r="B20" s="7" t="s">
        <v>4</v>
      </c>
      <c r="C20" s="7"/>
      <c r="D20" s="7"/>
      <c r="F20" s="7" t="s">
        <v>5</v>
      </c>
      <c r="G20" s="7"/>
      <c r="H20" s="7"/>
      <c r="J20" s="7" t="s">
        <v>6</v>
      </c>
      <c r="K20" s="7"/>
      <c r="L20" s="7"/>
    </row>
    <row r="21" customFormat="false" ht="21.75" hidden="false" customHeight="true" outlineLevel="0" collapsed="false">
      <c r="B21" s="6" t="s">
        <v>7</v>
      </c>
      <c r="C21" s="6"/>
      <c r="D21" s="6"/>
      <c r="F21" s="6" t="s">
        <v>8</v>
      </c>
      <c r="G21" s="6"/>
      <c r="H21" s="6"/>
      <c r="J21" s="6" t="s">
        <v>9</v>
      </c>
      <c r="K21" s="6"/>
      <c r="L21" s="6"/>
    </row>
    <row r="22" customFormat="false" ht="21.75" hidden="false" customHeight="true" outlineLevel="0" collapsed="false">
      <c r="B22" s="6"/>
      <c r="C22" s="6"/>
      <c r="D22" s="6"/>
      <c r="F22" s="6"/>
      <c r="G22" s="6"/>
      <c r="H22" s="6"/>
      <c r="J22" s="6"/>
      <c r="K22" s="6"/>
      <c r="L22" s="6"/>
    </row>
    <row r="23" customFormat="false" ht="21.75" hidden="false" customHeight="true" outlineLevel="0" collapsed="false">
      <c r="B23" s="6"/>
      <c r="C23" s="6"/>
      <c r="D23" s="6"/>
      <c r="F23" s="6"/>
      <c r="G23" s="6"/>
      <c r="H23" s="6"/>
      <c r="J23" s="6"/>
      <c r="K23" s="6"/>
      <c r="L23" s="6"/>
    </row>
    <row r="25" customFormat="false" ht="27" hidden="false" customHeight="true" outlineLevel="0" collapsed="false">
      <c r="B25" s="8" t="s">
        <v>10</v>
      </c>
      <c r="C25" s="8"/>
      <c r="D25" s="8"/>
      <c r="E25" s="8"/>
      <c r="F25" s="8"/>
      <c r="G25" s="8"/>
      <c r="H25" s="8"/>
      <c r="I25" s="8"/>
      <c r="J25" s="8"/>
      <c r="K25" s="8"/>
      <c r="L25" s="8"/>
    </row>
  </sheetData>
  <mergeCells count="18">
    <mergeCell ref="B2:L3"/>
    <mergeCell ref="B4:L4"/>
    <mergeCell ref="B6:D8"/>
    <mergeCell ref="F6:H8"/>
    <mergeCell ref="J6:L8"/>
    <mergeCell ref="B11:D13"/>
    <mergeCell ref="F11:H13"/>
    <mergeCell ref="J11:L13"/>
    <mergeCell ref="B15:D15"/>
    <mergeCell ref="F15:L15"/>
    <mergeCell ref="B17:L18"/>
    <mergeCell ref="B20:D20"/>
    <mergeCell ref="F20:H20"/>
    <mergeCell ref="J20:L20"/>
    <mergeCell ref="B21:D23"/>
    <mergeCell ref="F21:H23"/>
    <mergeCell ref="J21:L23"/>
    <mergeCell ref="B25:L25"/>
  </mergeCells>
  <printOptions headings="false" gridLines="false" gridLinesSet="true" horizontalCentered="false" verticalCentered="false"/>
  <pageMargins left="0.25" right="0.25" top="0.3" bottom="0.3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F25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2" ySplit="5" topLeftCell="C6" activePane="bottomRight" state="frozen"/>
      <selection pane="topLeft" activeCell="A1" activeCellId="0" sqref="A1"/>
      <selection pane="topRight" activeCell="C1" activeCellId="0" sqref="C1"/>
      <selection pane="bottomLeft" activeCell="A6" activeCellId="0" sqref="A6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18"/>
    <col collapsed="false" customWidth="true" hidden="false" outlineLevel="0" max="4" min="4" style="0" width="34"/>
    <col collapsed="false" customWidth="true" hidden="false" outlineLevel="0" max="6" min="5" style="0" width="16"/>
  </cols>
  <sheetData>
    <row r="1" customFormat="false" ht="45.75" hidden="false" customHeight="true" outlineLevel="0" collapsed="false">
      <c r="B1" s="9" t="s">
        <v>11</v>
      </c>
      <c r="C1" s="9"/>
      <c r="D1" s="9"/>
      <c r="E1" s="9"/>
      <c r="F1" s="9"/>
    </row>
    <row r="2" customFormat="false" ht="34.5" hidden="false" customHeight="true" outlineLevel="0" collapsed="false">
      <c r="B2" s="10" t="s">
        <v>12</v>
      </c>
      <c r="C2" s="10"/>
      <c r="D2" s="10"/>
      <c r="E2" s="10"/>
      <c r="F2" s="10"/>
    </row>
    <row r="4" customFormat="false" ht="25.5" hidden="false" customHeight="true" outlineLevel="0" collapsed="false">
      <c r="B4" s="11" t="s">
        <v>13</v>
      </c>
      <c r="C4" s="11"/>
      <c r="D4" s="11"/>
      <c r="E4" s="11"/>
      <c r="F4" s="11"/>
    </row>
    <row r="5" customFormat="false" ht="15" hidden="false" customHeight="true" outlineLevel="0" collapsed="false">
      <c r="B5" s="12" t="s">
        <v>14</v>
      </c>
      <c r="C5" s="12"/>
      <c r="D5" s="13"/>
      <c r="E5" s="13"/>
      <c r="F5" s="13"/>
    </row>
    <row r="6" customFormat="false" ht="63" hidden="false" customHeight="true" outlineLevel="0" collapsed="false">
      <c r="B6" s="14" t="s">
        <v>15</v>
      </c>
      <c r="C6" s="15"/>
      <c r="D6" s="16" t="s">
        <v>16</v>
      </c>
      <c r="E6" s="17"/>
      <c r="F6" s="18" t="s">
        <v>17</v>
      </c>
    </row>
    <row r="7" customFormat="false" ht="63" hidden="false" customHeight="true" outlineLevel="0" collapsed="false">
      <c r="B7" s="14" t="s">
        <v>18</v>
      </c>
      <c r="C7" s="19"/>
      <c r="D7" s="16" t="s">
        <v>19</v>
      </c>
      <c r="E7" s="17"/>
      <c r="F7" s="18" t="s">
        <v>20</v>
      </c>
    </row>
    <row r="8" customFormat="false" ht="63" hidden="false" customHeight="true" outlineLevel="0" collapsed="false">
      <c r="B8" s="14" t="s">
        <v>21</v>
      </c>
      <c r="C8" s="20"/>
      <c r="D8" s="16" t="s">
        <v>22</v>
      </c>
      <c r="E8" s="17"/>
      <c r="F8" s="18" t="s">
        <v>23</v>
      </c>
    </row>
    <row r="9" customFormat="false" ht="63" hidden="false" customHeight="true" outlineLevel="0" collapsed="false">
      <c r="B9" s="14" t="s">
        <v>24</v>
      </c>
      <c r="C9" s="19"/>
      <c r="D9" s="16" t="s">
        <v>25</v>
      </c>
      <c r="E9" s="17"/>
      <c r="F9" s="18" t="s">
        <v>20</v>
      </c>
    </row>
    <row r="10" customFormat="false" ht="63" hidden="false" customHeight="true" outlineLevel="0" collapsed="false">
      <c r="B10" s="14" t="s">
        <v>26</v>
      </c>
      <c r="C10" s="21"/>
      <c r="D10" s="16" t="s">
        <v>27</v>
      </c>
      <c r="E10" s="17"/>
      <c r="F10" s="18" t="s">
        <v>28</v>
      </c>
    </row>
    <row r="11" customFormat="false" ht="63" hidden="false" customHeight="true" outlineLevel="0" collapsed="false">
      <c r="B11" s="14" t="s">
        <v>29</v>
      </c>
      <c r="C11" s="22"/>
      <c r="D11" s="16" t="s">
        <v>30</v>
      </c>
      <c r="E11" s="17"/>
      <c r="F11" s="18" t="s">
        <v>31</v>
      </c>
    </row>
    <row r="12" customFormat="false" ht="45" hidden="false" customHeight="true" outlineLevel="0" collapsed="false">
      <c r="B12" s="23" t="s">
        <v>32</v>
      </c>
      <c r="C12" s="24" t="str">
        <f aca="false">IF(IFERROR(AND(OR(C6="",AND(ISNUMBER(C6),C6&gt;=0)),OR(C7="",AND(ISNUMBER(C7),C7&gt;=0,C7&lt;=1)),OR(C8="",AND(ISNUMBER(C8),C8&gt;=0)),OR(C9="",AND(ISNUMBER(C9),C9&gt;=0,C9&lt;=1)),OR(C10="",AND(ISNUMBER(C10),C10&gt;=1)),OR(C11="",AND(ISNUMBER(C11),C11&gt;=0,C11&lt;=12,MOD(C11,1)=0))),FALSE()),IF(COUNT(C6:C11)=6,"READY","ENTER INPUTS"),"CHECK INPUTS")</f>
        <v>ENTER INPUTS</v>
      </c>
      <c r="D12" s="16" t="s">
        <v>33</v>
      </c>
    </row>
    <row r="13" customFormat="false" ht="15" hidden="false" customHeight="true" outlineLevel="0" collapsed="false">
      <c r="B13" s="12" t="s">
        <v>34</v>
      </c>
      <c r="C13" s="12"/>
      <c r="D13" s="12"/>
      <c r="E13" s="12"/>
      <c r="F13" s="12"/>
    </row>
    <row r="14" customFormat="false" ht="33.75" hidden="false" customHeight="true" outlineLevel="0" collapsed="false">
      <c r="B14" s="25" t="s">
        <v>35</v>
      </c>
      <c r="C14" s="26" t="str">
        <f aca="false">IF($C$12="READY",C6*C7,IF($C$12="CHECK INPUTS","CHECK INPUTS","-"))</f>
        <v>-</v>
      </c>
      <c r="D14" s="27" t="s">
        <v>36</v>
      </c>
    </row>
    <row r="15" customFormat="false" ht="33.75" hidden="false" customHeight="true" outlineLevel="0" collapsed="false">
      <c r="B15" s="25" t="s">
        <v>37</v>
      </c>
      <c r="C15" s="26" t="str">
        <f aca="false">IF($C$12="READY",C14*C9,IF($C$12="CHECK INPUTS","CHECK INPUTS","-"))</f>
        <v>-</v>
      </c>
      <c r="D15" s="27" t="s">
        <v>38</v>
      </c>
    </row>
    <row r="16" customFormat="false" ht="33.75" hidden="false" customHeight="true" outlineLevel="0" collapsed="false">
      <c r="B16" s="25" t="s">
        <v>39</v>
      </c>
      <c r="C16" s="28" t="str">
        <f aca="false">IF($C$12="READY",C15*C8,IF($C$12="CHECK INPUTS","CHECK INPUTS","-"))</f>
        <v>-</v>
      </c>
      <c r="D16" s="27" t="s">
        <v>40</v>
      </c>
    </row>
    <row r="17" customFormat="false" ht="33.75" hidden="false" customHeight="true" outlineLevel="0" collapsed="false">
      <c r="B17" s="25" t="s">
        <v>41</v>
      </c>
      <c r="C17" s="28" t="str">
        <f aca="false">IF($C$12="READY",C16*12,IF($C$12="CHECK INPUTS","CHECK INPUTS","-"))</f>
        <v>-</v>
      </c>
      <c r="D17" s="27" t="s">
        <v>42</v>
      </c>
    </row>
    <row r="18" customFormat="false" ht="33.75" hidden="false" customHeight="true" outlineLevel="0" collapsed="false">
      <c r="B18" s="25" t="s">
        <v>43</v>
      </c>
      <c r="C18" s="28" t="str">
        <f aca="false">IF($C$12="READY",C16*MAX(C10,1),IF($C$12="CHECK INPUTS","CHECK INPUTS","-"))</f>
        <v>-</v>
      </c>
      <c r="D18" s="27" t="s">
        <v>44</v>
      </c>
    </row>
    <row r="19" customFormat="false" ht="33.75" hidden="false" customHeight="true" outlineLevel="0" collapsed="false">
      <c r="B19" s="25" t="s">
        <v>45</v>
      </c>
      <c r="C19" s="28" t="str">
        <f aca="false">IF($C$12="READY",C16*(12-C11)+C18*C11,IF($C$12="CHECK INPUTS","CHECK INPUTS","-"))</f>
        <v>-</v>
      </c>
      <c r="D19" s="27" t="s">
        <v>46</v>
      </c>
    </row>
    <row r="21" customFormat="false" ht="30" hidden="false" customHeight="true" outlineLevel="0" collapsed="false">
      <c r="B21" s="29" t="s">
        <v>47</v>
      </c>
      <c r="C21" s="29"/>
      <c r="D21" s="29"/>
      <c r="E21" s="29"/>
      <c r="F21" s="29"/>
    </row>
    <row r="22" customFormat="false" ht="30" hidden="false" customHeight="true" outlineLevel="0" collapsed="false">
      <c r="B22" s="29"/>
      <c r="C22" s="29"/>
      <c r="D22" s="29"/>
      <c r="E22" s="29"/>
      <c r="F22" s="29"/>
    </row>
    <row r="24" customFormat="false" ht="31.5" hidden="false" customHeight="true" outlineLevel="0" collapsed="false">
      <c r="B24" s="30" t="s">
        <v>48</v>
      </c>
      <c r="C24" s="30"/>
      <c r="D24" s="30"/>
      <c r="E24" s="30"/>
      <c r="F24" s="30"/>
    </row>
    <row r="25" customFormat="false" ht="31.5" hidden="false" customHeight="true" outlineLevel="0" collapsed="false">
      <c r="B25" s="30"/>
      <c r="C25" s="30"/>
      <c r="D25" s="30"/>
      <c r="E25" s="30"/>
      <c r="F25" s="30"/>
    </row>
  </sheetData>
  <mergeCells count="7">
    <mergeCell ref="B1:F1"/>
    <mergeCell ref="B2:F2"/>
    <mergeCell ref="B4:F4"/>
    <mergeCell ref="B5:C5"/>
    <mergeCell ref="B13:F13"/>
    <mergeCell ref="B21:F22"/>
    <mergeCell ref="B24:F25"/>
  </mergeCells>
  <conditionalFormatting sqref="C12">
    <cfRule type="expression" priority="2" aboveAverage="0" equalAverage="0" bottom="0" percent="0" rank="0" text="" dxfId="0">
      <formula>C12="CHECK INPUTS"</formula>
    </cfRule>
  </conditionalFormatting>
  <dataValidations count="6">
    <dataValidation allowBlank="true" error="Use a non-negative call count." errorStyle="stop" errorTitle="Check this input" operator="between" prompt="Use a non-negative call count." promptTitle="Your input" showDropDown="false" showErrorMessage="true" showInputMessage="true" sqref="C6" type="custom">
      <formula1>IFERROR(OR(C6="",AND(ISNUMBER(C6),C6&gt;=0)),0)</formula1>
      <formula2>0</formula2>
    </dataValidation>
    <dataValidation allowBlank="true" error="Type a percentage such as 25%, from 0% to 100%." errorStyle="stop" errorTitle="Check this input" operator="between" prompt="Type a percentage such as 25%, from 0% to 100%." promptTitle="Your input" showDropDown="false" showErrorMessage="true" showInputMessage="true" sqref="C7" type="custom">
      <formula1>IFERROR(OR(C7="",AND(ISNUMBER(C7),C7&gt;=0,C7&lt;=1)),0)</formula1>
      <formula2>0</formula2>
    </dataValidation>
    <dataValidation allowBlank="true" error="Use a non-negative dollar amount." errorStyle="stop" errorTitle="Check this input" operator="between" prompt="Use a non-negative dollar amount." promptTitle="Your input" showDropDown="false" showErrorMessage="true" showInputMessage="true" sqref="C8" type="custom">
      <formula1>IFERROR(OR(C8="",AND(ISNUMBER(C8),C8&gt;=0)),0)</formula1>
      <formula2>0</formula2>
    </dataValidation>
    <dataValidation allowBlank="true" error="Type a percentage such as 30%, from 0% to 100%." errorStyle="stop" errorTitle="Check this input" operator="between" prompt="Type a percentage such as 30%, from 0% to 100%." promptTitle="Your input" showDropDown="false" showErrorMessage="true" showInputMessage="true" sqref="C9" type="custom">
      <formula1>IFERROR(OR(C9="",AND(ISNUMBER(C9),C9&gt;=0,C9&lt;=1)),0)</formula1>
      <formula2>0</formula2>
    </dataValidation>
    <dataValidation allowBlank="true" error="Use a numeric multiplier of 1 or more." errorStyle="stop" errorTitle="Check this input" operator="between" prompt="Use a numeric multiplier of 1 or more." promptTitle="Your input" showDropDown="false" showErrorMessage="true" showInputMessage="true" sqref="C10" type="custom">
      <formula1>IFERROR(OR(C10="",AND(ISNUMBER(C10),C10&gt;=1)),0)</formula1>
      <formula2>0</formula2>
    </dataValidation>
    <dataValidation allowBlank="true" error="Use a whole number from 0 to 12." errorStyle="stop" errorTitle="Check this input" operator="between" prompt="Use a whole number from 0 to 12." promptTitle="Your input" showDropDown="false" showErrorMessage="true" showInputMessage="true" sqref="C11" type="custom">
      <formula1>IFERROR(OR(C11="",AND(ISNUMBER(C11),C11&gt;=0,C11&lt;=12,MOD(C11,1)=0)),0)</formula1>
      <formula2>0</formula2>
    </dataValidation>
  </dataValidations>
  <printOptions headings="false" gridLines="false" gridLinesSet="true" horizontalCentered="false" verticalCentered="false"/>
  <pageMargins left="0.25" right="0.25" top="0.3" bottom="0.3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1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38"/>
    <col collapsed="false" customWidth="true" hidden="false" outlineLevel="0" max="4" min="4" style="0" width="70"/>
  </cols>
  <sheetData>
    <row r="1" customFormat="false" ht="43.5" hidden="false" customHeight="true" outlineLevel="0" collapsed="false">
      <c r="B1" s="31" t="s">
        <v>49</v>
      </c>
      <c r="C1" s="31"/>
      <c r="D1" s="31"/>
    </row>
    <row r="2" customFormat="false" ht="15" hidden="false" customHeight="true" outlineLevel="0" collapsed="false">
      <c r="B2" s="32" t="s">
        <v>50</v>
      </c>
      <c r="C2" s="32"/>
      <c r="D2" s="32"/>
    </row>
    <row r="4" customFormat="false" ht="30" hidden="false" customHeight="true" outlineLevel="0" collapsed="false">
      <c r="B4" s="33" t="s">
        <v>51</v>
      </c>
      <c r="C4" s="33" t="s">
        <v>52</v>
      </c>
      <c r="D4" s="33" t="s">
        <v>53</v>
      </c>
    </row>
    <row r="5" customFormat="false" ht="69.75" hidden="false" customHeight="true" outlineLevel="0" collapsed="false">
      <c r="B5" s="34" t="s">
        <v>54</v>
      </c>
      <c r="C5" s="34" t="s">
        <v>55</v>
      </c>
      <c r="D5" s="34" t="s">
        <v>56</v>
      </c>
    </row>
    <row r="6" customFormat="false" ht="69.75" hidden="false" customHeight="true" outlineLevel="0" collapsed="false">
      <c r="B6" s="35" t="s">
        <v>57</v>
      </c>
      <c r="C6" s="35" t="s">
        <v>58</v>
      </c>
      <c r="D6" s="35" t="s">
        <v>59</v>
      </c>
    </row>
    <row r="7" customFormat="false" ht="69.75" hidden="false" customHeight="true" outlineLevel="0" collapsed="false">
      <c r="B7" s="34" t="s">
        <v>60</v>
      </c>
      <c r="C7" s="34" t="s">
        <v>61</v>
      </c>
      <c r="D7" s="34" t="s">
        <v>62</v>
      </c>
    </row>
    <row r="8" customFormat="false" ht="69.75" hidden="false" customHeight="true" outlineLevel="0" collapsed="false">
      <c r="B8" s="35" t="s">
        <v>63</v>
      </c>
      <c r="C8" s="35" t="s">
        <v>64</v>
      </c>
      <c r="D8" s="35" t="s">
        <v>65</v>
      </c>
    </row>
    <row r="9" customFormat="false" ht="69.75" hidden="false" customHeight="true" outlineLevel="0" collapsed="false">
      <c r="B9" s="34" t="s">
        <v>66</v>
      </c>
      <c r="C9" s="34" t="s">
        <v>67</v>
      </c>
      <c r="D9" s="34" t="s">
        <v>68</v>
      </c>
    </row>
    <row r="10" customFormat="false" ht="69.75" hidden="false" customHeight="true" outlineLevel="0" collapsed="false">
      <c r="B10" s="35" t="s">
        <v>69</v>
      </c>
      <c r="C10" s="35" t="s">
        <v>70</v>
      </c>
      <c r="D10" s="35" t="s">
        <v>71</v>
      </c>
    </row>
  </sheetData>
  <mergeCells count="2">
    <mergeCell ref="B1:D1"/>
    <mergeCell ref="B2:D2"/>
  </mergeCells>
  <printOptions headings="false" gridLines="false" gridLinesSet="true" horizontalCentered="false" verticalCentered="false"/>
  <pageMargins left="0.25" right="0.25" top="0.3" bottom="0.3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1:D9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0"/>
    <col collapsed="false" customWidth="true" hidden="false" outlineLevel="0" max="3" min="3" style="0" width="38"/>
    <col collapsed="false" customWidth="true" hidden="false" outlineLevel="0" max="4" min="4" style="0" width="70"/>
  </cols>
  <sheetData>
    <row r="1" customFormat="false" ht="43.5" hidden="false" customHeight="true" outlineLevel="0" collapsed="false">
      <c r="B1" s="31" t="s">
        <v>49</v>
      </c>
      <c r="C1" s="31"/>
      <c r="D1" s="31"/>
    </row>
    <row r="2" customFormat="false" ht="15" hidden="false" customHeight="true" outlineLevel="0" collapsed="false">
      <c r="B2" s="32" t="s">
        <v>72</v>
      </c>
      <c r="C2" s="32"/>
      <c r="D2" s="32"/>
    </row>
    <row r="4" customFormat="false" ht="30" hidden="false" customHeight="true" outlineLevel="0" collapsed="false">
      <c r="B4" s="33" t="s">
        <v>73</v>
      </c>
      <c r="C4" s="33" t="s">
        <v>74</v>
      </c>
      <c r="D4" s="33" t="s">
        <v>75</v>
      </c>
    </row>
    <row r="5" customFormat="false" ht="63" hidden="false" customHeight="true" outlineLevel="0" collapsed="false">
      <c r="B5" s="34" t="s">
        <v>76</v>
      </c>
      <c r="C5" s="34" t="s">
        <v>77</v>
      </c>
      <c r="D5" s="34" t="s">
        <v>78</v>
      </c>
    </row>
    <row r="6" customFormat="false" ht="63" hidden="false" customHeight="true" outlineLevel="0" collapsed="false">
      <c r="B6" s="35" t="s">
        <v>63</v>
      </c>
      <c r="C6" s="35" t="s">
        <v>79</v>
      </c>
      <c r="D6" s="35" t="s">
        <v>80</v>
      </c>
    </row>
    <row r="7" customFormat="false" ht="63" hidden="false" customHeight="true" outlineLevel="0" collapsed="false">
      <c r="B7" s="34" t="s">
        <v>81</v>
      </c>
      <c r="C7" s="34" t="s">
        <v>82</v>
      </c>
      <c r="D7" s="34" t="s">
        <v>83</v>
      </c>
    </row>
    <row r="8" customFormat="false" ht="63" hidden="false" customHeight="true" outlineLevel="0" collapsed="false">
      <c r="B8" s="35" t="s">
        <v>84</v>
      </c>
      <c r="C8" s="35" t="s">
        <v>85</v>
      </c>
      <c r="D8" s="35" t="s">
        <v>86</v>
      </c>
    </row>
    <row r="9" customFormat="false" ht="63" hidden="false" customHeight="true" outlineLevel="0" collapsed="false">
      <c r="B9" s="34" t="s">
        <v>87</v>
      </c>
      <c r="C9" s="34" t="s">
        <v>88</v>
      </c>
      <c r="D9" s="34" t="s">
        <v>89</v>
      </c>
    </row>
  </sheetData>
  <mergeCells count="2">
    <mergeCell ref="B1:D1"/>
    <mergeCell ref="B2:D2"/>
  </mergeCells>
  <printOptions headings="false" gridLines="false" gridLinesSet="true" horizontalCentered="false" verticalCentered="false"/>
  <pageMargins left="0.25" right="0.25" top="0.3" bottom="0.3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2" ySplit="6" topLeftCell="C7" activePane="bottomRight" state="frozen"/>
      <selection pane="topLeft" activeCell="A1" activeCellId="0" sqref="A1"/>
      <selection pane="topRight" activeCell="C1" activeCellId="0" sqref="C1"/>
      <selection pane="bottomLeft" activeCell="A7" activeCellId="0" sqref="A7"/>
      <selection pane="bottomRigh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3"/>
    <col collapsed="false" customWidth="true" hidden="false" outlineLevel="0" max="2" min="2" style="0" width="34"/>
    <col collapsed="false" customWidth="true" hidden="false" outlineLevel="0" max="3" min="3" style="0" width="24"/>
    <col collapsed="false" customWidth="true" hidden="false" outlineLevel="0" max="4" min="4" style="0" width="28"/>
    <col collapsed="false" customWidth="true" hidden="false" outlineLevel="0" max="5" min="5" style="0" width="22"/>
    <col collapsed="false" customWidth="true" hidden="false" outlineLevel="0" max="6" min="6" style="0" width="24"/>
  </cols>
  <sheetData>
    <row r="2" customFormat="false" ht="27" hidden="false" customHeight="true" outlineLevel="0" collapsed="false">
      <c r="B2" s="36" t="s">
        <v>90</v>
      </c>
      <c r="C2" s="36"/>
      <c r="D2" s="36"/>
      <c r="E2" s="36"/>
      <c r="F2" s="36"/>
    </row>
    <row r="3" customFormat="false" ht="24.75" hidden="false" customHeight="true" outlineLevel="0" collapsed="false">
      <c r="B3" s="36"/>
      <c r="C3" s="36"/>
      <c r="D3" s="36"/>
      <c r="E3" s="36"/>
      <c r="F3" s="36"/>
    </row>
    <row r="4" customFormat="false" ht="34.5" hidden="false" customHeight="true" outlineLevel="0" collapsed="false">
      <c r="B4" s="37" t="s">
        <v>91</v>
      </c>
      <c r="C4" s="37"/>
      <c r="D4" s="37"/>
      <c r="E4" s="37"/>
      <c r="F4" s="37"/>
    </row>
    <row r="6" customFormat="false" ht="15" hidden="false" customHeight="false" outlineLevel="0" collapsed="false">
      <c r="B6" s="4" t="s">
        <v>92</v>
      </c>
      <c r="C6" s="4" t="s">
        <v>93</v>
      </c>
      <c r="D6" s="4" t="s">
        <v>94</v>
      </c>
      <c r="E6" s="4" t="s">
        <v>95</v>
      </c>
      <c r="F6" s="4" t="s">
        <v>96</v>
      </c>
    </row>
    <row r="7" customFormat="false" ht="57.75" hidden="false" customHeight="true" outlineLevel="0" collapsed="false">
      <c r="B7" s="37" t="s">
        <v>97</v>
      </c>
      <c r="C7" s="17"/>
      <c r="D7" s="17"/>
      <c r="E7" s="17"/>
      <c r="F7" s="17"/>
    </row>
    <row r="8" customFormat="false" ht="57.75" hidden="false" customHeight="true" outlineLevel="0" collapsed="false">
      <c r="B8" s="37" t="s">
        <v>98</v>
      </c>
      <c r="C8" s="17"/>
      <c r="D8" s="17"/>
      <c r="E8" s="17"/>
      <c r="F8" s="17"/>
    </row>
    <row r="9" customFormat="false" ht="57.75" hidden="false" customHeight="true" outlineLevel="0" collapsed="false">
      <c r="B9" s="37" t="s">
        <v>99</v>
      </c>
      <c r="C9" s="17"/>
      <c r="D9" s="17"/>
      <c r="E9" s="17"/>
      <c r="F9" s="17"/>
    </row>
    <row r="10" customFormat="false" ht="57.75" hidden="false" customHeight="true" outlineLevel="0" collapsed="false">
      <c r="B10" s="37" t="s">
        <v>100</v>
      </c>
      <c r="C10" s="17"/>
      <c r="D10" s="17"/>
      <c r="E10" s="17"/>
      <c r="F10" s="17"/>
    </row>
    <row r="11" customFormat="false" ht="57.75" hidden="false" customHeight="true" outlineLevel="0" collapsed="false">
      <c r="B11" s="37" t="s">
        <v>101</v>
      </c>
      <c r="C11" s="17"/>
      <c r="D11" s="17"/>
      <c r="E11" s="17"/>
      <c r="F11" s="17"/>
    </row>
    <row r="12" customFormat="false" ht="57.75" hidden="false" customHeight="true" outlineLevel="0" collapsed="false">
      <c r="B12" s="37" t="s">
        <v>102</v>
      </c>
      <c r="C12" s="17"/>
      <c r="D12" s="17"/>
      <c r="E12" s="17"/>
      <c r="F12" s="17"/>
    </row>
    <row r="14" customFormat="false" ht="25.5" hidden="false" customHeight="true" outlineLevel="0" collapsed="false">
      <c r="B14" s="38" t="s">
        <v>103</v>
      </c>
      <c r="C14" s="38"/>
      <c r="D14" s="38"/>
      <c r="E14" s="38"/>
      <c r="F14" s="38"/>
    </row>
    <row r="15" customFormat="false" ht="25.5" hidden="false" customHeight="true" outlineLevel="0" collapsed="false">
      <c r="B15" s="38"/>
      <c r="C15" s="38"/>
      <c r="D15" s="38"/>
      <c r="E15" s="38"/>
      <c r="F15" s="38"/>
    </row>
  </sheetData>
  <mergeCells count="3">
    <mergeCell ref="B2:F3"/>
    <mergeCell ref="B4:F4"/>
    <mergeCell ref="B14:F15"/>
  </mergeCells>
  <printOptions headings="false" gridLines="false" gridLinesSet="true" horizontalCentered="false" verticalCentered="false"/>
  <pageMargins left="0.25" right="0.25" top="0.3" bottom="0.3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LibreOffice/26.8.0.3$MacOSX_AARCH64 LibreOffice_project/bce0998afefdbc355585ca324285661a2170ba77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2026-09-07T20:42:24Z</dcterms:created>
  <dc:creator>openpyxl</dc:creator>
  <dc:description/>
  <dc:language>en-US</dc:language>
  <cp:lastModifiedBy/>
  <dcterms:modified xsi:type="dcterms:W3CDTF">2026-09-07T21:36:17Z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